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60" yWindow="-15" windowWidth="21165" windowHeight="11925" tabRatio="823"/>
  </bookViews>
  <sheets>
    <sheet name="Index" sheetId="60" r:id="rId1"/>
    <sheet name="Figure.ES.1." sheetId="4" r:id="rId2"/>
    <sheet name="Figure.ES.2." sheetId="5" r:id="rId3"/>
    <sheet name="Figure 1.1" sheetId="6" r:id="rId4"/>
    <sheet name="Figure 2.1" sheetId="7" r:id="rId5"/>
    <sheet name="Figure 2.2" sheetId="8" r:id="rId6"/>
    <sheet name="Figure 2.3" sheetId="9" r:id="rId7"/>
    <sheet name="Figure 2.4" sheetId="10" r:id="rId8"/>
    <sheet name="Figure 2.5" sheetId="11" r:id="rId9"/>
    <sheet name="Figure 2.6" sheetId="12" r:id="rId10"/>
    <sheet name="Figure 2.7" sheetId="13" r:id="rId11"/>
    <sheet name="Figure 2.8" sheetId="14" r:id="rId12"/>
    <sheet name="Figure 2.9" sheetId="15" r:id="rId13"/>
    <sheet name="Figure 2.10" sheetId="16" r:id="rId14"/>
    <sheet name="Figure 2.11" sheetId="17" r:id="rId15"/>
    <sheet name="Figure 2.12" sheetId="18" r:id="rId16"/>
    <sheet name="Figure 2.13" sheetId="19" r:id="rId17"/>
    <sheet name="Figure C.-B.1" sheetId="20" r:id="rId18"/>
    <sheet name="Figure C.-B.2" sheetId="21" r:id="rId19"/>
    <sheet name="Figure Alb.1" sheetId="22" r:id="rId20"/>
    <sheet name="Figure Alb.2" sheetId="23" r:id="rId21"/>
    <sheet name="Figure Sask.1" sheetId="24" r:id="rId22"/>
    <sheet name="Figure Sask.2" sheetId="25" r:id="rId23"/>
    <sheet name="Figure Man.1" sheetId="26" r:id="rId24"/>
    <sheet name="Figure Man.2" sheetId="27" r:id="rId25"/>
    <sheet name="Figure Ont.1" sheetId="28" r:id="rId26"/>
    <sheet name="Figure Ont.2" sheetId="29" r:id="rId27"/>
    <sheet name="Figure Qc.1" sheetId="30" r:id="rId28"/>
    <sheet name="Figure Qc.2" sheetId="31" r:id="rId29"/>
    <sheet name="Figure N.-B.1" sheetId="32" r:id="rId30"/>
    <sheet name="Figure N.-B.2" sheetId="33" r:id="rId31"/>
    <sheet name="Figure N.-É.1" sheetId="34" r:id="rId32"/>
    <sheet name="Figure N.-É.2" sheetId="35" r:id="rId33"/>
    <sheet name="Figure Î.-P.-É.1" sheetId="36" r:id="rId34"/>
    <sheet name="Figure Î.-P.-É.2" sheetId="37" r:id="rId35"/>
    <sheet name="Figure T.-N.-L.1" sheetId="38" r:id="rId36"/>
    <sheet name="Figure T.-N.-L.2" sheetId="39" r:id="rId37"/>
    <sheet name="Figure Yn.1" sheetId="40" r:id="rId38"/>
    <sheet name="Figure Yn.2" sheetId="41" r:id="rId39"/>
    <sheet name="Figure T.N.-O.1" sheetId="42" r:id="rId40"/>
    <sheet name="Figure T.N.-O..2" sheetId="43" r:id="rId41"/>
    <sheet name="Figure Nt.1" sheetId="44" r:id="rId42"/>
    <sheet name="Figure Nt.2" sheetId="45" r:id="rId43"/>
    <sheet name="Canada" sheetId="61" r:id="rId44"/>
    <sheet name="C.-B." sheetId="62" r:id="rId45"/>
    <sheet name="Alb." sheetId="63" r:id="rId46"/>
    <sheet name="Sask." sheetId="64" r:id="rId47"/>
    <sheet name="Man." sheetId="65" r:id="rId48"/>
    <sheet name="Ont." sheetId="66" r:id="rId49"/>
    <sheet name="Qc" sheetId="67" r:id="rId50"/>
    <sheet name="N.-B." sheetId="68" r:id="rId51"/>
    <sheet name="N-É." sheetId="69" r:id="rId52"/>
    <sheet name="Î.-P.-É." sheetId="70" r:id="rId53"/>
    <sheet name="T.-N.-L." sheetId="71" r:id="rId54"/>
    <sheet name="Yn" sheetId="72" r:id="rId55"/>
    <sheet name="T. N.-O." sheetId="73" r:id="rId56"/>
    <sheet name="Nt" sheetId="74" r:id="rId57"/>
  </sheets>
  <externalReferences>
    <externalReference r:id="rId58"/>
    <externalReference r:id="rId59"/>
  </externalReferences>
  <definedNames>
    <definedName name="_xlnm.Print_Area" localSheetId="45">Alb.!$C$3:$J$57</definedName>
    <definedName name="_xlnm.Print_Area" localSheetId="44">'C.-B.'!$C$3:$J$57</definedName>
    <definedName name="_xlnm.Print_Area" localSheetId="43">Canada!$C$3:$J$55</definedName>
    <definedName name="_xlnm.Print_Area" localSheetId="52">'Î.-P.-É.'!$C$3:$J$57</definedName>
    <definedName name="_xlnm.Print_Area" localSheetId="47">Man.!$C$3:$J$57</definedName>
    <definedName name="_xlnm.Print_Area" localSheetId="50">'N.-B.'!$C$3:$J$57</definedName>
    <definedName name="_xlnm.Print_Area" localSheetId="51">'N-É.'!$C$3:$J$57</definedName>
    <definedName name="_xlnm.Print_Area" localSheetId="56">Nt!$C$3:$J$57</definedName>
    <definedName name="_xlnm.Print_Area" localSheetId="48">Ont.!$C$3:$J$57</definedName>
    <definedName name="_xlnm.Print_Area" localSheetId="49">Qc!$C$3:$J$57</definedName>
    <definedName name="_xlnm.Print_Area" localSheetId="46">Sask.!$C$3:$J$57</definedName>
    <definedName name="_xlnm.Print_Area" localSheetId="55">'T. N.-O.'!$C$3:$J$57</definedName>
    <definedName name="_xlnm.Print_Area" localSheetId="53">'T.-N.-L.'!$C$3:$J$57</definedName>
    <definedName name="_xlnm.Print_Area" localSheetId="54">Yn!$C$3:$J$57</definedName>
  </definedNames>
  <calcPr calcId="145621"/>
</workbook>
</file>

<file path=xl/calcChain.xml><?xml version="1.0" encoding="utf-8"?>
<calcChain xmlns="http://schemas.openxmlformats.org/spreadsheetml/2006/main">
  <c r="D5" i="74" l="1"/>
  <c r="E5" i="74"/>
  <c r="F5" i="74"/>
  <c r="G5" i="74"/>
  <c r="H5" i="74"/>
  <c r="I5" i="74"/>
  <c r="J5" i="74"/>
  <c r="D6" i="74"/>
  <c r="J6" i="74" s="1"/>
  <c r="E6" i="74"/>
  <c r="F6" i="74"/>
  <c r="G6" i="74"/>
  <c r="H6" i="74"/>
  <c r="I6" i="74"/>
  <c r="D7" i="74"/>
  <c r="E7" i="74"/>
  <c r="F7" i="74"/>
  <c r="G7" i="74"/>
  <c r="H7" i="74"/>
  <c r="I7" i="74"/>
  <c r="D9" i="74"/>
  <c r="E9" i="74"/>
  <c r="F9" i="74"/>
  <c r="G9" i="74"/>
  <c r="H9" i="74"/>
  <c r="I9" i="74"/>
  <c r="J9" i="74" s="1"/>
  <c r="D11" i="74"/>
  <c r="E11" i="74"/>
  <c r="F11" i="74"/>
  <c r="G11" i="74"/>
  <c r="H11" i="74"/>
  <c r="I11" i="74"/>
  <c r="J11" i="74"/>
  <c r="D12" i="74"/>
  <c r="E12" i="74"/>
  <c r="F12" i="74"/>
  <c r="G12" i="74"/>
  <c r="H12" i="74"/>
  <c r="I12" i="74"/>
  <c r="J12" i="74" s="1"/>
  <c r="D13" i="74"/>
  <c r="E13" i="74"/>
  <c r="F13" i="74"/>
  <c r="G13" i="74"/>
  <c r="H13" i="74"/>
  <c r="I13" i="74"/>
  <c r="J13" i="74"/>
  <c r="D14" i="74"/>
  <c r="E14" i="74"/>
  <c r="F14" i="74"/>
  <c r="G14" i="74"/>
  <c r="H14" i="74"/>
  <c r="I14" i="74"/>
  <c r="J14" i="74" s="1"/>
  <c r="D16" i="74"/>
  <c r="J16" i="74" s="1"/>
  <c r="E16" i="74"/>
  <c r="F16" i="74"/>
  <c r="G16" i="74"/>
  <c r="H16" i="74"/>
  <c r="I16" i="74"/>
  <c r="D17" i="74"/>
  <c r="J17" i="74" s="1"/>
  <c r="E17" i="74"/>
  <c r="F17" i="74"/>
  <c r="G17" i="74"/>
  <c r="H17" i="74"/>
  <c r="I17" i="74"/>
  <c r="D18" i="74"/>
  <c r="E18" i="74"/>
  <c r="F18" i="74"/>
  <c r="G18" i="74"/>
  <c r="H18" i="74"/>
  <c r="I18" i="74"/>
  <c r="J18" i="74" s="1"/>
  <c r="D19" i="74"/>
  <c r="E19" i="74"/>
  <c r="F19" i="74"/>
  <c r="G19" i="74"/>
  <c r="H19" i="74"/>
  <c r="I19" i="74"/>
  <c r="J19" i="74" s="1"/>
  <c r="D20" i="74"/>
  <c r="E20" i="74"/>
  <c r="F20" i="74"/>
  <c r="G20" i="74"/>
  <c r="H20" i="74"/>
  <c r="I20" i="74"/>
  <c r="J20" i="74"/>
  <c r="D22" i="74"/>
  <c r="E22" i="74"/>
  <c r="F22" i="74"/>
  <c r="G22" i="74"/>
  <c r="H22" i="74"/>
  <c r="I22" i="74"/>
  <c r="J22" i="74" s="1"/>
  <c r="D23" i="74"/>
  <c r="E23" i="74"/>
  <c r="F23" i="74"/>
  <c r="G23" i="74"/>
  <c r="H23" i="74"/>
  <c r="I23" i="74"/>
  <c r="J23" i="74" s="1"/>
  <c r="D24" i="74"/>
  <c r="E24" i="74"/>
  <c r="F24" i="74"/>
  <c r="G24" i="74"/>
  <c r="H24" i="74"/>
  <c r="I24" i="74"/>
  <c r="J24" i="74"/>
  <c r="D25" i="74"/>
  <c r="E25" i="74"/>
  <c r="F25" i="74"/>
  <c r="G25" i="74"/>
  <c r="H25" i="74"/>
  <c r="I25" i="74"/>
  <c r="J25" i="74"/>
  <c r="D26" i="74"/>
  <c r="J26" i="74" s="1"/>
  <c r="E26" i="74"/>
  <c r="F26" i="74"/>
  <c r="G26" i="74"/>
  <c r="H26" i="74"/>
  <c r="I26" i="74"/>
  <c r="D27" i="74"/>
  <c r="E27" i="74"/>
  <c r="F27" i="74"/>
  <c r="G27" i="74"/>
  <c r="H27" i="74"/>
  <c r="I27" i="74"/>
  <c r="D28" i="74"/>
  <c r="J28" i="74" s="1"/>
  <c r="E28" i="74"/>
  <c r="F28" i="74"/>
  <c r="G28" i="74"/>
  <c r="H28" i="74"/>
  <c r="I28" i="74"/>
  <c r="D29" i="74"/>
  <c r="E29" i="74"/>
  <c r="F29" i="74"/>
  <c r="G29" i="74"/>
  <c r="H29" i="74"/>
  <c r="I29" i="74"/>
  <c r="J29" i="74"/>
  <c r="D30" i="74"/>
  <c r="E30" i="74"/>
  <c r="F30" i="74"/>
  <c r="G30" i="74"/>
  <c r="H30" i="74"/>
  <c r="I30" i="74"/>
  <c r="J30" i="74" s="1"/>
  <c r="D31" i="74"/>
  <c r="E31" i="74"/>
  <c r="F31" i="74"/>
  <c r="G31" i="74"/>
  <c r="H31" i="74"/>
  <c r="I31" i="74"/>
  <c r="J31" i="74"/>
  <c r="D32" i="74"/>
  <c r="E32" i="74"/>
  <c r="F32" i="74"/>
  <c r="G32" i="74"/>
  <c r="H32" i="74"/>
  <c r="I32" i="74"/>
  <c r="J32" i="74" s="1"/>
  <c r="D33" i="74"/>
  <c r="J33" i="74" s="1"/>
  <c r="E33" i="74"/>
  <c r="F33" i="74"/>
  <c r="G33" i="74"/>
  <c r="H33" i="74"/>
  <c r="I33" i="74"/>
  <c r="D35" i="74"/>
  <c r="J35" i="74" s="1"/>
  <c r="E35" i="74"/>
  <c r="F35" i="74"/>
  <c r="G35" i="74"/>
  <c r="H35" i="74"/>
  <c r="I35" i="74"/>
  <c r="D36" i="74"/>
  <c r="E36" i="74"/>
  <c r="F36" i="74"/>
  <c r="G36" i="74"/>
  <c r="H36" i="74"/>
  <c r="I36" i="74"/>
  <c r="J36" i="74" s="1"/>
  <c r="D37" i="74"/>
  <c r="J37" i="74" s="1"/>
  <c r="E37" i="74"/>
  <c r="F37" i="74"/>
  <c r="G37" i="74"/>
  <c r="H37" i="74"/>
  <c r="I37" i="74"/>
  <c r="D38" i="74"/>
  <c r="E38" i="74"/>
  <c r="F38" i="74"/>
  <c r="G38" i="74"/>
  <c r="H38" i="74"/>
  <c r="I38" i="74"/>
  <c r="J38" i="74"/>
  <c r="D39" i="74"/>
  <c r="E39" i="74"/>
  <c r="F39" i="74"/>
  <c r="G39" i="74"/>
  <c r="H39" i="74"/>
  <c r="I39" i="74"/>
  <c r="J39" i="74" s="1"/>
  <c r="J40" i="74"/>
  <c r="D42" i="74"/>
  <c r="E42" i="74"/>
  <c r="F42" i="74"/>
  <c r="G42" i="74"/>
  <c r="H42" i="74"/>
  <c r="I42" i="74"/>
  <c r="J42" i="74" s="1"/>
  <c r="D43" i="74"/>
  <c r="E43" i="74"/>
  <c r="F43" i="74"/>
  <c r="G43" i="74"/>
  <c r="H43" i="74"/>
  <c r="I43" i="74"/>
  <c r="J43" i="74"/>
  <c r="D44" i="74"/>
  <c r="E44" i="74"/>
  <c r="F44" i="74"/>
  <c r="G44" i="74"/>
  <c r="H44" i="74"/>
  <c r="I44" i="74"/>
  <c r="J44" i="74"/>
  <c r="D45" i="74"/>
  <c r="J45" i="74" s="1"/>
  <c r="E45" i="74"/>
  <c r="F45" i="74"/>
  <c r="G45" i="74"/>
  <c r="H45" i="74"/>
  <c r="I45" i="74"/>
  <c r="D46" i="74"/>
  <c r="J46" i="74" s="1"/>
  <c r="E46" i="74"/>
  <c r="F46" i="74"/>
  <c r="G46" i="74"/>
  <c r="H46" i="74"/>
  <c r="I46" i="74"/>
  <c r="D47" i="74"/>
  <c r="E47" i="74"/>
  <c r="F47" i="74"/>
  <c r="G47" i="74"/>
  <c r="H47" i="74"/>
  <c r="I47" i="74"/>
  <c r="D48" i="74"/>
  <c r="E48" i="74"/>
  <c r="F48" i="74"/>
  <c r="G48" i="74"/>
  <c r="H48" i="74"/>
  <c r="I48" i="74"/>
  <c r="J48" i="74" s="1"/>
  <c r="E49" i="74"/>
  <c r="F49" i="74"/>
  <c r="G49" i="74"/>
  <c r="H49" i="74"/>
  <c r="I49" i="74"/>
  <c r="J49" i="74" s="1"/>
  <c r="D50" i="74"/>
  <c r="E50" i="74"/>
  <c r="F50" i="74"/>
  <c r="G50" i="74"/>
  <c r="H50" i="74"/>
  <c r="I50" i="74"/>
  <c r="J50" i="74" s="1"/>
  <c r="D51" i="74"/>
  <c r="E51" i="74"/>
  <c r="F51" i="74"/>
  <c r="G51" i="74"/>
  <c r="H51" i="74"/>
  <c r="I51" i="74"/>
  <c r="J51" i="74" s="1"/>
  <c r="D53" i="74"/>
  <c r="E53" i="74"/>
  <c r="F53" i="74"/>
  <c r="G53" i="74"/>
  <c r="H53" i="74"/>
  <c r="I53" i="74"/>
  <c r="J53" i="74"/>
  <c r="D54" i="74"/>
  <c r="J54" i="74" s="1"/>
  <c r="E54" i="74"/>
  <c r="F54" i="74"/>
  <c r="G54" i="74"/>
  <c r="H54" i="74"/>
  <c r="I54" i="74"/>
  <c r="D55" i="74"/>
  <c r="E55" i="74"/>
  <c r="F55" i="74"/>
  <c r="G55" i="74"/>
  <c r="H55" i="74"/>
  <c r="I55" i="74"/>
  <c r="J55" i="74" s="1"/>
  <c r="D56" i="74"/>
  <c r="E56" i="74"/>
  <c r="F56" i="74"/>
  <c r="G56" i="74"/>
  <c r="H56" i="74"/>
  <c r="I56" i="74"/>
  <c r="J56" i="74" s="1"/>
  <c r="D5" i="73"/>
  <c r="E5" i="73"/>
  <c r="F5" i="73"/>
  <c r="G5" i="73"/>
  <c r="H5" i="73"/>
  <c r="I5" i="73"/>
  <c r="J5" i="73"/>
  <c r="D6" i="73"/>
  <c r="E6" i="73"/>
  <c r="F6" i="73"/>
  <c r="G6" i="73"/>
  <c r="H6" i="73"/>
  <c r="I6" i="73"/>
  <c r="J6" i="73" s="1"/>
  <c r="D7" i="73"/>
  <c r="E7" i="73"/>
  <c r="F7" i="73"/>
  <c r="G7" i="73"/>
  <c r="H7" i="73"/>
  <c r="I7" i="73"/>
  <c r="J7" i="73"/>
  <c r="D9" i="73"/>
  <c r="E9" i="73"/>
  <c r="F9" i="73"/>
  <c r="G9" i="73"/>
  <c r="H9" i="73"/>
  <c r="I9" i="73"/>
  <c r="J9" i="73"/>
  <c r="D11" i="73"/>
  <c r="J11" i="73" s="1"/>
  <c r="E11" i="73"/>
  <c r="F11" i="73"/>
  <c r="G11" i="73"/>
  <c r="H11" i="73"/>
  <c r="I11" i="73"/>
  <c r="D12" i="73"/>
  <c r="J12" i="73" s="1"/>
  <c r="E12" i="73"/>
  <c r="F12" i="73"/>
  <c r="G12" i="73"/>
  <c r="H12" i="73"/>
  <c r="I12" i="73"/>
  <c r="D13" i="73"/>
  <c r="E13" i="73"/>
  <c r="F13" i="73"/>
  <c r="G13" i="73"/>
  <c r="H13" i="73"/>
  <c r="I13" i="73"/>
  <c r="D14" i="73"/>
  <c r="E14" i="73"/>
  <c r="F14" i="73"/>
  <c r="G14" i="73"/>
  <c r="H14" i="73"/>
  <c r="I14" i="73"/>
  <c r="J14" i="73" s="1"/>
  <c r="D16" i="73"/>
  <c r="E16" i="73"/>
  <c r="F16" i="73"/>
  <c r="G16" i="73"/>
  <c r="H16" i="73"/>
  <c r="I16" i="73"/>
  <c r="J16" i="73"/>
  <c r="D17" i="73"/>
  <c r="E17" i="73"/>
  <c r="F17" i="73"/>
  <c r="G17" i="73"/>
  <c r="H17" i="73"/>
  <c r="I17" i="73"/>
  <c r="J17" i="73" s="1"/>
  <c r="D18" i="73"/>
  <c r="E18" i="73"/>
  <c r="F18" i="73"/>
  <c r="G18" i="73"/>
  <c r="H18" i="73"/>
  <c r="I18" i="73"/>
  <c r="J18" i="73" s="1"/>
  <c r="D19" i="73"/>
  <c r="E19" i="73"/>
  <c r="F19" i="73"/>
  <c r="G19" i="73"/>
  <c r="H19" i="73"/>
  <c r="I19" i="73"/>
  <c r="J19" i="73" s="1"/>
  <c r="D20" i="73"/>
  <c r="E20" i="73"/>
  <c r="F20" i="73"/>
  <c r="G20" i="73"/>
  <c r="H20" i="73"/>
  <c r="I20" i="73"/>
  <c r="J20" i="73"/>
  <c r="D22" i="73"/>
  <c r="J22" i="73" s="1"/>
  <c r="E22" i="73"/>
  <c r="F22" i="73"/>
  <c r="G22" i="73"/>
  <c r="H22" i="73"/>
  <c r="I22" i="73"/>
  <c r="D23" i="73"/>
  <c r="E23" i="73"/>
  <c r="F23" i="73"/>
  <c r="G23" i="73"/>
  <c r="H23" i="73"/>
  <c r="I23" i="73"/>
  <c r="J23" i="73" s="1"/>
  <c r="D24" i="73"/>
  <c r="E24" i="73"/>
  <c r="F24" i="73"/>
  <c r="G24" i="73"/>
  <c r="H24" i="73"/>
  <c r="I24" i="73"/>
  <c r="J24" i="73" s="1"/>
  <c r="D25" i="73"/>
  <c r="E25" i="73"/>
  <c r="F25" i="73"/>
  <c r="G25" i="73"/>
  <c r="H25" i="73"/>
  <c r="I25" i="73"/>
  <c r="J25" i="73"/>
  <c r="D26" i="73"/>
  <c r="E26" i="73"/>
  <c r="F26" i="73"/>
  <c r="G26" i="73"/>
  <c r="H26" i="73"/>
  <c r="I26" i="73"/>
  <c r="J26" i="73" s="1"/>
  <c r="D27" i="73"/>
  <c r="E27" i="73"/>
  <c r="F27" i="73"/>
  <c r="G27" i="73"/>
  <c r="H27" i="73"/>
  <c r="I27" i="73"/>
  <c r="J27" i="73"/>
  <c r="D28" i="73"/>
  <c r="E28" i="73"/>
  <c r="F28" i="73"/>
  <c r="G28" i="73"/>
  <c r="H28" i="73"/>
  <c r="I28" i="73"/>
  <c r="J28" i="73"/>
  <c r="D29" i="73"/>
  <c r="J29" i="73" s="1"/>
  <c r="E29" i="73"/>
  <c r="F29" i="73"/>
  <c r="G29" i="73"/>
  <c r="H29" i="73"/>
  <c r="I29" i="73"/>
  <c r="D30" i="73"/>
  <c r="J30" i="73" s="1"/>
  <c r="E30" i="73"/>
  <c r="F30" i="73"/>
  <c r="G30" i="73"/>
  <c r="H30" i="73"/>
  <c r="I30" i="73"/>
  <c r="D31" i="73"/>
  <c r="E31" i="73"/>
  <c r="F31" i="73"/>
  <c r="G31" i="73"/>
  <c r="H31" i="73"/>
  <c r="I31" i="73"/>
  <c r="D32" i="73"/>
  <c r="E32" i="73"/>
  <c r="F32" i="73"/>
  <c r="G32" i="73"/>
  <c r="H32" i="73"/>
  <c r="I32" i="73"/>
  <c r="J32" i="73" s="1"/>
  <c r="D33" i="73"/>
  <c r="E33" i="73"/>
  <c r="F33" i="73"/>
  <c r="G33" i="73"/>
  <c r="H33" i="73"/>
  <c r="I33" i="73"/>
  <c r="J33" i="73"/>
  <c r="D35" i="73"/>
  <c r="E35" i="73"/>
  <c r="F35" i="73"/>
  <c r="G35" i="73"/>
  <c r="H35" i="73"/>
  <c r="I35" i="73"/>
  <c r="J35" i="73" s="1"/>
  <c r="D36" i="73"/>
  <c r="E36" i="73"/>
  <c r="F36" i="73"/>
  <c r="G36" i="73"/>
  <c r="H36" i="73"/>
  <c r="I36" i="73"/>
  <c r="J36" i="73" s="1"/>
  <c r="D37" i="73"/>
  <c r="E37" i="73"/>
  <c r="F37" i="73"/>
  <c r="G37" i="73"/>
  <c r="H37" i="73"/>
  <c r="I37" i="73"/>
  <c r="J37" i="73" s="1"/>
  <c r="D38" i="73"/>
  <c r="E38" i="73"/>
  <c r="F38" i="73"/>
  <c r="G38" i="73"/>
  <c r="H38" i="73"/>
  <c r="I38" i="73"/>
  <c r="J38" i="73"/>
  <c r="D39" i="73"/>
  <c r="J39" i="73" s="1"/>
  <c r="E39" i="73"/>
  <c r="F39" i="73"/>
  <c r="G39" i="73"/>
  <c r="H39" i="73"/>
  <c r="I39" i="73"/>
  <c r="J40" i="73"/>
  <c r="D42" i="73"/>
  <c r="J42" i="73" s="1"/>
  <c r="E42" i="73"/>
  <c r="F42" i="73"/>
  <c r="G42" i="73"/>
  <c r="H42" i="73"/>
  <c r="I42" i="73"/>
  <c r="D43" i="73"/>
  <c r="E43" i="73"/>
  <c r="F43" i="73"/>
  <c r="G43" i="73"/>
  <c r="H43" i="73"/>
  <c r="I43" i="73"/>
  <c r="D44" i="73"/>
  <c r="E44" i="73"/>
  <c r="F44" i="73"/>
  <c r="G44" i="73"/>
  <c r="H44" i="73"/>
  <c r="I44" i="73"/>
  <c r="J44" i="73" s="1"/>
  <c r="D45" i="73"/>
  <c r="E45" i="73"/>
  <c r="F45" i="73"/>
  <c r="G45" i="73"/>
  <c r="H45" i="73"/>
  <c r="I45" i="73"/>
  <c r="J45" i="73"/>
  <c r="D46" i="73"/>
  <c r="E46" i="73"/>
  <c r="F46" i="73"/>
  <c r="G46" i="73"/>
  <c r="H46" i="73"/>
  <c r="I46" i="73"/>
  <c r="J46" i="73" s="1"/>
  <c r="D47" i="73"/>
  <c r="E47" i="73"/>
  <c r="F47" i="73"/>
  <c r="G47" i="73"/>
  <c r="H47" i="73"/>
  <c r="I47" i="73"/>
  <c r="J47" i="73"/>
  <c r="D48" i="73"/>
  <c r="E48" i="73"/>
  <c r="F48" i="73"/>
  <c r="G48" i="73"/>
  <c r="H48" i="73"/>
  <c r="I48" i="73"/>
  <c r="J48" i="73"/>
  <c r="E49" i="73"/>
  <c r="F49" i="73"/>
  <c r="G49" i="73"/>
  <c r="H49" i="73"/>
  <c r="I49" i="73"/>
  <c r="J49" i="73"/>
  <c r="D50" i="73"/>
  <c r="E50" i="73"/>
  <c r="F50" i="73"/>
  <c r="G50" i="73"/>
  <c r="H50" i="73"/>
  <c r="I50" i="73"/>
  <c r="D51" i="73"/>
  <c r="E51" i="73"/>
  <c r="F51" i="73"/>
  <c r="G51" i="73"/>
  <c r="H51" i="73"/>
  <c r="I51" i="73"/>
  <c r="J51" i="73" s="1"/>
  <c r="D53" i="73"/>
  <c r="E53" i="73"/>
  <c r="F53" i="73"/>
  <c r="G53" i="73"/>
  <c r="H53" i="73"/>
  <c r="I53" i="73"/>
  <c r="J53" i="73"/>
  <c r="D54" i="73"/>
  <c r="E54" i="73"/>
  <c r="F54" i="73"/>
  <c r="G54" i="73"/>
  <c r="H54" i="73"/>
  <c r="I54" i="73"/>
  <c r="J54" i="73" s="1"/>
  <c r="D55" i="73"/>
  <c r="E55" i="73"/>
  <c r="F55" i="73"/>
  <c r="G55" i="73"/>
  <c r="H55" i="73"/>
  <c r="I55" i="73"/>
  <c r="J55" i="73" s="1"/>
  <c r="D56" i="73"/>
  <c r="E56" i="73"/>
  <c r="F56" i="73"/>
  <c r="G56" i="73"/>
  <c r="H56" i="73"/>
  <c r="I56" i="73"/>
  <c r="J56" i="73" s="1"/>
  <c r="D5" i="72"/>
  <c r="E5" i="72"/>
  <c r="F5" i="72"/>
  <c r="G5" i="72"/>
  <c r="H5" i="72"/>
  <c r="I5" i="72"/>
  <c r="J5" i="72"/>
  <c r="D6" i="72"/>
  <c r="J6" i="72" s="1"/>
  <c r="E6" i="72"/>
  <c r="F6" i="72"/>
  <c r="G6" i="72"/>
  <c r="H6" i="72"/>
  <c r="I6" i="72"/>
  <c r="D7" i="72"/>
  <c r="E7" i="72"/>
  <c r="F7" i="72"/>
  <c r="G7" i="72"/>
  <c r="H7" i="72"/>
  <c r="I7" i="72"/>
  <c r="J7" i="72" s="1"/>
  <c r="D9" i="72"/>
  <c r="E9" i="72"/>
  <c r="F9" i="72"/>
  <c r="G9" i="72"/>
  <c r="H9" i="72"/>
  <c r="I9" i="72"/>
  <c r="J9" i="72" s="1"/>
  <c r="D11" i="72"/>
  <c r="E11" i="72"/>
  <c r="F11" i="72"/>
  <c r="G11" i="72"/>
  <c r="H11" i="72"/>
  <c r="I11" i="72"/>
  <c r="J11" i="72"/>
  <c r="D12" i="72"/>
  <c r="E12" i="72"/>
  <c r="F12" i="72"/>
  <c r="G12" i="72"/>
  <c r="H12" i="72"/>
  <c r="I12" i="72"/>
  <c r="J12" i="72" s="1"/>
  <c r="D13" i="72"/>
  <c r="E13" i="72"/>
  <c r="F13" i="72"/>
  <c r="G13" i="72"/>
  <c r="H13" i="72"/>
  <c r="I13" i="72"/>
  <c r="J13" i="72"/>
  <c r="D14" i="72"/>
  <c r="E14" i="72"/>
  <c r="F14" i="72"/>
  <c r="G14" i="72"/>
  <c r="H14" i="72"/>
  <c r="I14" i="72"/>
  <c r="J14" i="72"/>
  <c r="D16" i="72"/>
  <c r="J16" i="72" s="1"/>
  <c r="E16" i="72"/>
  <c r="F16" i="72"/>
  <c r="G16" i="72"/>
  <c r="H16" i="72"/>
  <c r="I16" i="72"/>
  <c r="D17" i="72"/>
  <c r="J17" i="72" s="1"/>
  <c r="E17" i="72"/>
  <c r="F17" i="72"/>
  <c r="G17" i="72"/>
  <c r="H17" i="72"/>
  <c r="I17" i="72"/>
  <c r="D18" i="72"/>
  <c r="E18" i="72"/>
  <c r="F18" i="72"/>
  <c r="G18" i="72"/>
  <c r="H18" i="72"/>
  <c r="I18" i="72"/>
  <c r="D19" i="72"/>
  <c r="E19" i="72"/>
  <c r="F19" i="72"/>
  <c r="G19" i="72"/>
  <c r="H19" i="72"/>
  <c r="I19" i="72"/>
  <c r="J19" i="72" s="1"/>
  <c r="D20" i="72"/>
  <c r="E20" i="72"/>
  <c r="F20" i="72"/>
  <c r="G20" i="72"/>
  <c r="H20" i="72"/>
  <c r="I20" i="72"/>
  <c r="J20" i="72"/>
  <c r="D22" i="72"/>
  <c r="E22" i="72"/>
  <c r="F22" i="72"/>
  <c r="G22" i="72"/>
  <c r="H22" i="72"/>
  <c r="I22" i="72"/>
  <c r="J22" i="72" s="1"/>
  <c r="D23" i="72"/>
  <c r="E23" i="72"/>
  <c r="F23" i="72"/>
  <c r="G23" i="72"/>
  <c r="H23" i="72"/>
  <c r="I23" i="72"/>
  <c r="J23" i="72" s="1"/>
  <c r="D24" i="72"/>
  <c r="E24" i="72"/>
  <c r="F24" i="72"/>
  <c r="G24" i="72"/>
  <c r="H24" i="72"/>
  <c r="I24" i="72"/>
  <c r="J24" i="72" s="1"/>
  <c r="D25" i="72"/>
  <c r="E25" i="72"/>
  <c r="F25" i="72"/>
  <c r="G25" i="72"/>
  <c r="H25" i="72"/>
  <c r="I25" i="72"/>
  <c r="J25" i="72"/>
  <c r="D26" i="72"/>
  <c r="J26" i="72" s="1"/>
  <c r="E26" i="72"/>
  <c r="F26" i="72"/>
  <c r="G26" i="72"/>
  <c r="H26" i="72"/>
  <c r="I26" i="72"/>
  <c r="D27" i="72"/>
  <c r="E27" i="72"/>
  <c r="F27" i="72"/>
  <c r="G27" i="72"/>
  <c r="H27" i="72"/>
  <c r="I27" i="72"/>
  <c r="J27" i="72" s="1"/>
  <c r="D28" i="72"/>
  <c r="E28" i="72"/>
  <c r="F28" i="72"/>
  <c r="G28" i="72"/>
  <c r="H28" i="72"/>
  <c r="I28" i="72"/>
  <c r="J28" i="72" s="1"/>
  <c r="D29" i="72"/>
  <c r="E29" i="72"/>
  <c r="F29" i="72"/>
  <c r="G29" i="72"/>
  <c r="H29" i="72"/>
  <c r="I29" i="72"/>
  <c r="J29" i="72"/>
  <c r="D30" i="72"/>
  <c r="E30" i="72"/>
  <c r="F30" i="72"/>
  <c r="G30" i="72"/>
  <c r="H30" i="72"/>
  <c r="I30" i="72"/>
  <c r="J30" i="72" s="1"/>
  <c r="D31" i="72"/>
  <c r="E31" i="72"/>
  <c r="F31" i="72"/>
  <c r="G31" i="72"/>
  <c r="H31" i="72"/>
  <c r="I31" i="72"/>
  <c r="J31" i="72"/>
  <c r="D32" i="72"/>
  <c r="E32" i="72"/>
  <c r="F32" i="72"/>
  <c r="G32" i="72"/>
  <c r="H32" i="72"/>
  <c r="I32" i="72"/>
  <c r="J32" i="72"/>
  <c r="D33" i="72"/>
  <c r="J33" i="72" s="1"/>
  <c r="E33" i="72"/>
  <c r="F33" i="72"/>
  <c r="G33" i="72"/>
  <c r="H33" i="72"/>
  <c r="I33" i="72"/>
  <c r="D35" i="72"/>
  <c r="J35" i="72" s="1"/>
  <c r="E35" i="72"/>
  <c r="F35" i="72"/>
  <c r="G35" i="72"/>
  <c r="H35" i="72"/>
  <c r="I35" i="72"/>
  <c r="D36" i="72"/>
  <c r="E36" i="72"/>
  <c r="F36" i="72"/>
  <c r="G36" i="72"/>
  <c r="H36" i="72"/>
  <c r="I36" i="72"/>
  <c r="D37" i="72"/>
  <c r="E37" i="72"/>
  <c r="F37" i="72"/>
  <c r="G37" i="72"/>
  <c r="H37" i="72"/>
  <c r="I37" i="72"/>
  <c r="J37" i="72" s="1"/>
  <c r="D38" i="72"/>
  <c r="E38" i="72"/>
  <c r="F38" i="72"/>
  <c r="G38" i="72"/>
  <c r="H38" i="72"/>
  <c r="I38" i="72"/>
  <c r="J38" i="72"/>
  <c r="D39" i="72"/>
  <c r="E39" i="72"/>
  <c r="F39" i="72"/>
  <c r="G39" i="72"/>
  <c r="H39" i="72"/>
  <c r="I39" i="72"/>
  <c r="J39" i="72" s="1"/>
  <c r="J40" i="72"/>
  <c r="D42" i="72"/>
  <c r="E42" i="72"/>
  <c r="F42" i="72"/>
  <c r="G42" i="72"/>
  <c r="H42" i="72"/>
  <c r="I42" i="72"/>
  <c r="J42" i="72" s="1"/>
  <c r="D43" i="72"/>
  <c r="E43" i="72"/>
  <c r="F43" i="72"/>
  <c r="G43" i="72"/>
  <c r="H43" i="72"/>
  <c r="I43" i="72"/>
  <c r="J43" i="72" s="1"/>
  <c r="D44" i="72"/>
  <c r="E44" i="72"/>
  <c r="F44" i="72"/>
  <c r="G44" i="72"/>
  <c r="H44" i="72"/>
  <c r="I44" i="72"/>
  <c r="J44" i="72" s="1"/>
  <c r="D45" i="72"/>
  <c r="E45" i="72"/>
  <c r="F45" i="72"/>
  <c r="G45" i="72"/>
  <c r="H45" i="72"/>
  <c r="I45" i="72"/>
  <c r="J45" i="72" s="1"/>
  <c r="D46" i="72"/>
  <c r="E46" i="72"/>
  <c r="F46" i="72"/>
  <c r="G46" i="72"/>
  <c r="H46" i="72"/>
  <c r="I46" i="72"/>
  <c r="J46" i="72"/>
  <c r="D47" i="72"/>
  <c r="E47" i="72"/>
  <c r="F47" i="72"/>
  <c r="G47" i="72"/>
  <c r="H47" i="72"/>
  <c r="I47" i="72"/>
  <c r="J47" i="72" s="1"/>
  <c r="D48" i="72"/>
  <c r="E48" i="72"/>
  <c r="F48" i="72"/>
  <c r="G48" i="72"/>
  <c r="H48" i="72"/>
  <c r="I48" i="72"/>
  <c r="E49" i="72"/>
  <c r="F49" i="72"/>
  <c r="G49" i="72"/>
  <c r="H49" i="72"/>
  <c r="I49" i="72"/>
  <c r="J49" i="72" s="1"/>
  <c r="D50" i="72"/>
  <c r="E50" i="72"/>
  <c r="F50" i="72"/>
  <c r="G50" i="72"/>
  <c r="H50" i="72"/>
  <c r="I50" i="72"/>
  <c r="J50" i="72"/>
  <c r="D51" i="72"/>
  <c r="E51" i="72"/>
  <c r="F51" i="72"/>
  <c r="G51" i="72"/>
  <c r="H51" i="72"/>
  <c r="I51" i="72"/>
  <c r="J51" i="72"/>
  <c r="D53" i="72"/>
  <c r="J53" i="72" s="1"/>
  <c r="E53" i="72"/>
  <c r="F53" i="72"/>
  <c r="G53" i="72"/>
  <c r="H53" i="72"/>
  <c r="I53" i="72"/>
  <c r="D54" i="72"/>
  <c r="J54" i="72" s="1"/>
  <c r="E54" i="72"/>
  <c r="F54" i="72"/>
  <c r="G54" i="72"/>
  <c r="H54" i="72"/>
  <c r="I54" i="72"/>
  <c r="D55" i="72"/>
  <c r="E55" i="72"/>
  <c r="F55" i="72"/>
  <c r="G55" i="72"/>
  <c r="H55" i="72"/>
  <c r="I55" i="72"/>
  <c r="D56" i="72"/>
  <c r="E56" i="72"/>
  <c r="F56" i="72"/>
  <c r="G56" i="72"/>
  <c r="H56" i="72"/>
  <c r="I56" i="72"/>
  <c r="J56" i="72" s="1"/>
  <c r="D5" i="71"/>
  <c r="E5" i="71"/>
  <c r="F5" i="71"/>
  <c r="G5" i="71"/>
  <c r="H5" i="71"/>
  <c r="I5" i="71"/>
  <c r="J5" i="71"/>
  <c r="D6" i="71"/>
  <c r="E6" i="71"/>
  <c r="F6" i="71"/>
  <c r="G6" i="71"/>
  <c r="H6" i="71"/>
  <c r="I6" i="71"/>
  <c r="J6" i="71" s="1"/>
  <c r="D7" i="71"/>
  <c r="E7" i="71"/>
  <c r="F7" i="71"/>
  <c r="G7" i="71"/>
  <c r="H7" i="71"/>
  <c r="I7" i="71"/>
  <c r="J7" i="71"/>
  <c r="D9" i="71"/>
  <c r="E9" i="71"/>
  <c r="F9" i="71"/>
  <c r="G9" i="71"/>
  <c r="H9" i="71"/>
  <c r="I9" i="71"/>
  <c r="J9" i="71" s="1"/>
  <c r="D11" i="71"/>
  <c r="E11" i="71"/>
  <c r="F11" i="71"/>
  <c r="G11" i="71"/>
  <c r="H11" i="71"/>
  <c r="I11" i="71"/>
  <c r="J11" i="71" s="1"/>
  <c r="D12" i="71"/>
  <c r="E12" i="71"/>
  <c r="F12" i="71"/>
  <c r="G12" i="71"/>
  <c r="H12" i="71"/>
  <c r="I12" i="71"/>
  <c r="J12" i="71"/>
  <c r="D13" i="71"/>
  <c r="E13" i="71"/>
  <c r="F13" i="71"/>
  <c r="G13" i="71"/>
  <c r="H13" i="71"/>
  <c r="I13" i="71"/>
  <c r="J13" i="71" s="1"/>
  <c r="D14" i="71"/>
  <c r="E14" i="71"/>
  <c r="F14" i="71"/>
  <c r="G14" i="71"/>
  <c r="H14" i="71"/>
  <c r="I14" i="71"/>
  <c r="J14" i="71" s="1"/>
  <c r="D16" i="71"/>
  <c r="E16" i="71"/>
  <c r="F16" i="71"/>
  <c r="G16" i="71"/>
  <c r="H16" i="71"/>
  <c r="I16" i="71"/>
  <c r="J16" i="71"/>
  <c r="D17" i="71"/>
  <c r="E17" i="71"/>
  <c r="F17" i="71"/>
  <c r="G17" i="71"/>
  <c r="H17" i="71"/>
  <c r="I17" i="71"/>
  <c r="J17" i="71" s="1"/>
  <c r="D18" i="71"/>
  <c r="E18" i="71"/>
  <c r="F18" i="71"/>
  <c r="G18" i="71"/>
  <c r="H18" i="71"/>
  <c r="I18" i="71"/>
  <c r="J18" i="71" s="1"/>
  <c r="D19" i="71"/>
  <c r="E19" i="71"/>
  <c r="F19" i="71"/>
  <c r="G19" i="71"/>
  <c r="H19" i="71"/>
  <c r="I19" i="71"/>
  <c r="J19" i="71" s="1"/>
  <c r="D20" i="71"/>
  <c r="E20" i="71"/>
  <c r="F20" i="71"/>
  <c r="G20" i="71"/>
  <c r="H20" i="71"/>
  <c r="I20" i="71"/>
  <c r="J20" i="71"/>
  <c r="D22" i="71"/>
  <c r="E22" i="71"/>
  <c r="F22" i="71"/>
  <c r="G22" i="71"/>
  <c r="H22" i="71"/>
  <c r="I22" i="71"/>
  <c r="J22" i="71"/>
  <c r="D23" i="71"/>
  <c r="E23" i="71"/>
  <c r="F23" i="71"/>
  <c r="G23" i="71"/>
  <c r="H23" i="71"/>
  <c r="I23" i="71"/>
  <c r="D24" i="71"/>
  <c r="E24" i="71"/>
  <c r="F24" i="71"/>
  <c r="G24" i="71"/>
  <c r="H24" i="71"/>
  <c r="I24" i="71"/>
  <c r="D25" i="71"/>
  <c r="E25" i="71"/>
  <c r="F25" i="71"/>
  <c r="G25" i="71"/>
  <c r="H25" i="71"/>
  <c r="I25" i="71"/>
  <c r="J25" i="71"/>
  <c r="D26" i="71"/>
  <c r="E26" i="71"/>
  <c r="F26" i="71"/>
  <c r="G26" i="71"/>
  <c r="H26" i="71"/>
  <c r="I26" i="71"/>
  <c r="J26" i="71" s="1"/>
  <c r="D27" i="71"/>
  <c r="E27" i="71"/>
  <c r="F27" i="71"/>
  <c r="G27" i="71"/>
  <c r="H27" i="71"/>
  <c r="I27" i="71"/>
  <c r="J27" i="71"/>
  <c r="D28" i="71"/>
  <c r="E28" i="71"/>
  <c r="F28" i="71"/>
  <c r="G28" i="71"/>
  <c r="H28" i="71"/>
  <c r="I28" i="71"/>
  <c r="J28" i="71"/>
  <c r="J29" i="71"/>
  <c r="J30" i="71"/>
  <c r="J31" i="71"/>
  <c r="J32" i="71"/>
  <c r="D33" i="71"/>
  <c r="E33" i="71"/>
  <c r="F33" i="71"/>
  <c r="G33" i="71"/>
  <c r="H33" i="71"/>
  <c r="I33" i="71"/>
  <c r="J33" i="71"/>
  <c r="D35" i="71"/>
  <c r="E35" i="71"/>
  <c r="F35" i="71"/>
  <c r="G35" i="71"/>
  <c r="H35" i="71"/>
  <c r="I35" i="71"/>
  <c r="J35" i="71" s="1"/>
  <c r="D36" i="71"/>
  <c r="E36" i="71"/>
  <c r="F36" i="71"/>
  <c r="G36" i="71"/>
  <c r="H36" i="71"/>
  <c r="I36" i="71"/>
  <c r="J36" i="71"/>
  <c r="D37" i="71"/>
  <c r="E37" i="71"/>
  <c r="F37" i="71"/>
  <c r="G37" i="71"/>
  <c r="H37" i="71"/>
  <c r="I37" i="71"/>
  <c r="J37" i="71"/>
  <c r="D38" i="71"/>
  <c r="E38" i="71"/>
  <c r="F38" i="71"/>
  <c r="G38" i="71"/>
  <c r="H38" i="71"/>
  <c r="I38" i="71"/>
  <c r="J38" i="71" s="1"/>
  <c r="D39" i="71"/>
  <c r="J39" i="71" s="1"/>
  <c r="E39" i="71"/>
  <c r="F39" i="71"/>
  <c r="G39" i="71"/>
  <c r="H39" i="71"/>
  <c r="I39" i="71"/>
  <c r="J40" i="71"/>
  <c r="D42" i="71"/>
  <c r="J42" i="71" s="1"/>
  <c r="E42" i="71"/>
  <c r="F42" i="71"/>
  <c r="G42" i="71"/>
  <c r="H42" i="71"/>
  <c r="I42" i="71"/>
  <c r="D43" i="71"/>
  <c r="E43" i="71"/>
  <c r="F43" i="71"/>
  <c r="G43" i="71"/>
  <c r="H43" i="71"/>
  <c r="I43" i="71"/>
  <c r="J43" i="71" s="1"/>
  <c r="D44" i="71"/>
  <c r="E44" i="71"/>
  <c r="F44" i="71"/>
  <c r="G44" i="71"/>
  <c r="H44" i="71"/>
  <c r="I44" i="71"/>
  <c r="J44" i="71" s="1"/>
  <c r="D45" i="71"/>
  <c r="E45" i="71"/>
  <c r="F45" i="71"/>
  <c r="G45" i="71"/>
  <c r="H45" i="71"/>
  <c r="I45" i="71"/>
  <c r="J45" i="71"/>
  <c r="D46" i="71"/>
  <c r="E46" i="71"/>
  <c r="F46" i="71"/>
  <c r="G46" i="71"/>
  <c r="H46" i="71"/>
  <c r="I46" i="71"/>
  <c r="J46" i="71" s="1"/>
  <c r="D47" i="71"/>
  <c r="E47" i="71"/>
  <c r="F47" i="71"/>
  <c r="G47" i="71"/>
  <c r="H47" i="71"/>
  <c r="I47" i="71"/>
  <c r="J47" i="71" s="1"/>
  <c r="D48" i="71"/>
  <c r="E48" i="71"/>
  <c r="F48" i="71"/>
  <c r="G48" i="71"/>
  <c r="H48" i="71"/>
  <c r="I48" i="71"/>
  <c r="J48" i="71" s="1"/>
  <c r="E49" i="71"/>
  <c r="F49" i="71"/>
  <c r="G49" i="71"/>
  <c r="H49" i="71"/>
  <c r="I49" i="71"/>
  <c r="J49" i="71"/>
  <c r="D50" i="71"/>
  <c r="E50" i="71"/>
  <c r="F50" i="71"/>
  <c r="G50" i="71"/>
  <c r="H50" i="71"/>
  <c r="I50" i="71"/>
  <c r="J50" i="71" s="1"/>
  <c r="D51" i="71"/>
  <c r="E51" i="71"/>
  <c r="F51" i="71"/>
  <c r="G51" i="71"/>
  <c r="H51" i="71"/>
  <c r="I51" i="71"/>
  <c r="D53" i="71"/>
  <c r="E53" i="71"/>
  <c r="F53" i="71"/>
  <c r="G53" i="71"/>
  <c r="H53" i="71"/>
  <c r="I53" i="71"/>
  <c r="J53" i="71"/>
  <c r="D54" i="71"/>
  <c r="E54" i="71"/>
  <c r="F54" i="71"/>
  <c r="G54" i="71"/>
  <c r="H54" i="71"/>
  <c r="I54" i="71"/>
  <c r="J54" i="71" s="1"/>
  <c r="D55" i="71"/>
  <c r="E55" i="71"/>
  <c r="F55" i="71"/>
  <c r="G55" i="71"/>
  <c r="H55" i="71"/>
  <c r="I55" i="71"/>
  <c r="J55" i="71"/>
  <c r="D56" i="71"/>
  <c r="E56" i="71"/>
  <c r="F56" i="71"/>
  <c r="G56" i="71"/>
  <c r="H56" i="71"/>
  <c r="I56" i="71"/>
  <c r="J56" i="71"/>
  <c r="D5" i="70"/>
  <c r="J5" i="70" s="1"/>
  <c r="E5" i="70"/>
  <c r="F5" i="70"/>
  <c r="G5" i="70"/>
  <c r="H5" i="70"/>
  <c r="I5" i="70"/>
  <c r="D6" i="70"/>
  <c r="J6" i="70" s="1"/>
  <c r="E6" i="70"/>
  <c r="F6" i="70"/>
  <c r="G6" i="70"/>
  <c r="H6" i="70"/>
  <c r="I6" i="70"/>
  <c r="D7" i="70"/>
  <c r="E7" i="70"/>
  <c r="F7" i="70"/>
  <c r="G7" i="70"/>
  <c r="H7" i="70"/>
  <c r="I7" i="70"/>
  <c r="D9" i="70"/>
  <c r="E9" i="70"/>
  <c r="F9" i="70"/>
  <c r="G9" i="70"/>
  <c r="H9" i="70"/>
  <c r="I9" i="70"/>
  <c r="J9" i="70" s="1"/>
  <c r="D11" i="70"/>
  <c r="E11" i="70"/>
  <c r="F11" i="70"/>
  <c r="G11" i="70"/>
  <c r="H11" i="70"/>
  <c r="I11" i="70"/>
  <c r="J11" i="70"/>
  <c r="D12" i="70"/>
  <c r="E12" i="70"/>
  <c r="F12" i="70"/>
  <c r="G12" i="70"/>
  <c r="H12" i="70"/>
  <c r="I12" i="70"/>
  <c r="J12" i="70" s="1"/>
  <c r="D13" i="70"/>
  <c r="E13" i="70"/>
  <c r="F13" i="70"/>
  <c r="G13" i="70"/>
  <c r="H13" i="70"/>
  <c r="I13" i="70"/>
  <c r="J13" i="70"/>
  <c r="D14" i="70"/>
  <c r="E14" i="70"/>
  <c r="F14" i="70"/>
  <c r="G14" i="70"/>
  <c r="H14" i="70"/>
  <c r="I14" i="70"/>
  <c r="J14" i="70" s="1"/>
  <c r="D16" i="70"/>
  <c r="J16" i="70" s="1"/>
  <c r="E16" i="70"/>
  <c r="F16" i="70"/>
  <c r="G16" i="70"/>
  <c r="H16" i="70"/>
  <c r="I16" i="70"/>
  <c r="D17" i="70"/>
  <c r="E17" i="70"/>
  <c r="F17" i="70"/>
  <c r="G17" i="70"/>
  <c r="H17" i="70"/>
  <c r="I17" i="70"/>
  <c r="J17" i="70"/>
  <c r="D18" i="70"/>
  <c r="E18" i="70"/>
  <c r="F18" i="70"/>
  <c r="G18" i="70"/>
  <c r="H18" i="70"/>
  <c r="I18" i="70"/>
  <c r="J18" i="70" s="1"/>
  <c r="D19" i="70"/>
  <c r="E19" i="70"/>
  <c r="F19" i="70"/>
  <c r="G19" i="70"/>
  <c r="H19" i="70"/>
  <c r="I19" i="70"/>
  <c r="J19" i="70" s="1"/>
  <c r="D20" i="70"/>
  <c r="E20" i="70"/>
  <c r="F20" i="70"/>
  <c r="G20" i="70"/>
  <c r="H20" i="70"/>
  <c r="I20" i="70"/>
  <c r="J20" i="70"/>
  <c r="D22" i="70"/>
  <c r="E22" i="70"/>
  <c r="F22" i="70"/>
  <c r="G22" i="70"/>
  <c r="H22" i="70"/>
  <c r="I22" i="70"/>
  <c r="J22" i="70" s="1"/>
  <c r="D23" i="70"/>
  <c r="E23" i="70"/>
  <c r="F23" i="70"/>
  <c r="G23" i="70"/>
  <c r="H23" i="70"/>
  <c r="I23" i="70"/>
  <c r="J23" i="70" s="1"/>
  <c r="D24" i="70"/>
  <c r="E24" i="70"/>
  <c r="F24" i="70"/>
  <c r="G24" i="70"/>
  <c r="H24" i="70"/>
  <c r="I24" i="70"/>
  <c r="J24" i="70" s="1"/>
  <c r="D25" i="70"/>
  <c r="E25" i="70"/>
  <c r="F25" i="70"/>
  <c r="G25" i="70"/>
  <c r="H25" i="70"/>
  <c r="I25" i="70"/>
  <c r="J25" i="70"/>
  <c r="D26" i="70"/>
  <c r="E26" i="70"/>
  <c r="F26" i="70"/>
  <c r="G26" i="70"/>
  <c r="H26" i="70"/>
  <c r="I26" i="70"/>
  <c r="J26" i="70"/>
  <c r="D27" i="70"/>
  <c r="E27" i="70"/>
  <c r="F27" i="70"/>
  <c r="G27" i="70"/>
  <c r="H27" i="70"/>
  <c r="I27" i="70"/>
  <c r="D28" i="70"/>
  <c r="E28" i="70"/>
  <c r="F28" i="70"/>
  <c r="G28" i="70"/>
  <c r="H28" i="70"/>
  <c r="I28" i="70"/>
  <c r="D29" i="70"/>
  <c r="E29" i="70"/>
  <c r="F29" i="70"/>
  <c r="G29" i="70"/>
  <c r="H29" i="70"/>
  <c r="I29" i="70"/>
  <c r="J29" i="70"/>
  <c r="D30" i="70"/>
  <c r="E30" i="70"/>
  <c r="F30" i="70"/>
  <c r="G30" i="70"/>
  <c r="H30" i="70"/>
  <c r="I30" i="70"/>
  <c r="J30" i="70" s="1"/>
  <c r="D31" i="70"/>
  <c r="E31" i="70"/>
  <c r="F31" i="70"/>
  <c r="G31" i="70"/>
  <c r="H31" i="70"/>
  <c r="I31" i="70"/>
  <c r="J31" i="70"/>
  <c r="D32" i="70"/>
  <c r="E32" i="70"/>
  <c r="F32" i="70"/>
  <c r="G32" i="70"/>
  <c r="H32" i="70"/>
  <c r="I32" i="70"/>
  <c r="J32" i="70"/>
  <c r="D33" i="70"/>
  <c r="J33" i="70" s="1"/>
  <c r="E33" i="70"/>
  <c r="F33" i="70"/>
  <c r="G33" i="70"/>
  <c r="H33" i="70"/>
  <c r="I33" i="70"/>
  <c r="D35" i="70"/>
  <c r="J35" i="70" s="1"/>
  <c r="E35" i="70"/>
  <c r="F35" i="70"/>
  <c r="G35" i="70"/>
  <c r="H35" i="70"/>
  <c r="I35" i="70"/>
  <c r="D36" i="70"/>
  <c r="E36" i="70"/>
  <c r="F36" i="70"/>
  <c r="G36" i="70"/>
  <c r="H36" i="70"/>
  <c r="I36" i="70"/>
  <c r="D37" i="70"/>
  <c r="E37" i="70"/>
  <c r="F37" i="70"/>
  <c r="G37" i="70"/>
  <c r="H37" i="70"/>
  <c r="I37" i="70"/>
  <c r="J37" i="70" s="1"/>
  <c r="D38" i="70"/>
  <c r="E38" i="70"/>
  <c r="F38" i="70"/>
  <c r="G38" i="70"/>
  <c r="H38" i="70"/>
  <c r="I38" i="70"/>
  <c r="J38" i="70"/>
  <c r="D39" i="70"/>
  <c r="E39" i="70"/>
  <c r="F39" i="70"/>
  <c r="G39" i="70"/>
  <c r="H39" i="70"/>
  <c r="I39" i="70"/>
  <c r="J39" i="70" s="1"/>
  <c r="J40" i="70"/>
  <c r="D42" i="70"/>
  <c r="E42" i="70"/>
  <c r="F42" i="70"/>
  <c r="G42" i="70"/>
  <c r="H42" i="70"/>
  <c r="I42" i="70"/>
  <c r="J42" i="70" s="1"/>
  <c r="D43" i="70"/>
  <c r="E43" i="70"/>
  <c r="F43" i="70"/>
  <c r="G43" i="70"/>
  <c r="H43" i="70"/>
  <c r="I43" i="70"/>
  <c r="J43" i="70"/>
  <c r="D44" i="70"/>
  <c r="E44" i="70"/>
  <c r="F44" i="70"/>
  <c r="G44" i="70"/>
  <c r="H44" i="70"/>
  <c r="I44" i="70"/>
  <c r="J44" i="70" s="1"/>
  <c r="D45" i="70"/>
  <c r="E45" i="70"/>
  <c r="F45" i="70"/>
  <c r="G45" i="70"/>
  <c r="H45" i="70"/>
  <c r="I45" i="70"/>
  <c r="J45" i="70" s="1"/>
  <c r="D46" i="70"/>
  <c r="E46" i="70"/>
  <c r="F46" i="70"/>
  <c r="G46" i="70"/>
  <c r="H46" i="70"/>
  <c r="I46" i="70"/>
  <c r="J46" i="70"/>
  <c r="D47" i="70"/>
  <c r="E47" i="70"/>
  <c r="F47" i="70"/>
  <c r="G47" i="70"/>
  <c r="H47" i="70"/>
  <c r="I47" i="70"/>
  <c r="J47" i="70" s="1"/>
  <c r="D48" i="70"/>
  <c r="E48" i="70"/>
  <c r="F48" i="70"/>
  <c r="G48" i="70"/>
  <c r="H48" i="70"/>
  <c r="I48" i="70"/>
  <c r="E49" i="70"/>
  <c r="F49" i="70"/>
  <c r="G49" i="70"/>
  <c r="H49" i="70"/>
  <c r="I49" i="70"/>
  <c r="J49" i="70" s="1"/>
  <c r="D50" i="70"/>
  <c r="E50" i="70"/>
  <c r="F50" i="70"/>
  <c r="G50" i="70"/>
  <c r="H50" i="70"/>
  <c r="I50" i="70"/>
  <c r="J50" i="70"/>
  <c r="D51" i="70"/>
  <c r="E51" i="70"/>
  <c r="F51" i="70"/>
  <c r="G51" i="70"/>
  <c r="H51" i="70"/>
  <c r="I51" i="70"/>
  <c r="J51" i="70"/>
  <c r="D53" i="70"/>
  <c r="J53" i="70" s="1"/>
  <c r="E53" i="70"/>
  <c r="F53" i="70"/>
  <c r="G53" i="70"/>
  <c r="H53" i="70"/>
  <c r="I53" i="70"/>
  <c r="D54" i="70"/>
  <c r="J54" i="70" s="1"/>
  <c r="E54" i="70"/>
  <c r="F54" i="70"/>
  <c r="G54" i="70"/>
  <c r="H54" i="70"/>
  <c r="I54" i="70"/>
  <c r="D55" i="70"/>
  <c r="E55" i="70"/>
  <c r="F55" i="70"/>
  <c r="G55" i="70"/>
  <c r="H55" i="70"/>
  <c r="I55" i="70"/>
  <c r="D56" i="70"/>
  <c r="E56" i="70"/>
  <c r="F56" i="70"/>
  <c r="G56" i="70"/>
  <c r="H56" i="70"/>
  <c r="I56" i="70"/>
  <c r="J56" i="70" s="1"/>
  <c r="D5" i="69"/>
  <c r="E5" i="69"/>
  <c r="F5" i="69"/>
  <c r="G5" i="69"/>
  <c r="H5" i="69"/>
  <c r="I5" i="69"/>
  <c r="J5" i="69"/>
  <c r="D6" i="69"/>
  <c r="E6" i="69"/>
  <c r="F6" i="69"/>
  <c r="G6" i="69"/>
  <c r="H6" i="69"/>
  <c r="I6" i="69"/>
  <c r="J6" i="69" s="1"/>
  <c r="D7" i="69"/>
  <c r="E7" i="69"/>
  <c r="F7" i="69"/>
  <c r="G7" i="69"/>
  <c r="H7" i="69"/>
  <c r="I7" i="69"/>
  <c r="J7" i="69"/>
  <c r="D9" i="69"/>
  <c r="E9" i="69"/>
  <c r="F9" i="69"/>
  <c r="G9" i="69"/>
  <c r="H9" i="69"/>
  <c r="I9" i="69"/>
  <c r="J9" i="69" s="1"/>
  <c r="D11" i="69"/>
  <c r="J11" i="69" s="1"/>
  <c r="E11" i="69"/>
  <c r="F11" i="69"/>
  <c r="G11" i="69"/>
  <c r="H11" i="69"/>
  <c r="I11" i="69"/>
  <c r="D12" i="69"/>
  <c r="E12" i="69"/>
  <c r="F12" i="69"/>
  <c r="G12" i="69"/>
  <c r="H12" i="69"/>
  <c r="I12" i="69"/>
  <c r="J12" i="69"/>
  <c r="D13" i="69"/>
  <c r="E13" i="69"/>
  <c r="F13" i="69"/>
  <c r="G13" i="69"/>
  <c r="H13" i="69"/>
  <c r="I13" i="69"/>
  <c r="J13" i="69" s="1"/>
  <c r="D14" i="69"/>
  <c r="E14" i="69"/>
  <c r="F14" i="69"/>
  <c r="G14" i="69"/>
  <c r="H14" i="69"/>
  <c r="I14" i="69"/>
  <c r="J14" i="69" s="1"/>
  <c r="D16" i="69"/>
  <c r="E16" i="69"/>
  <c r="F16" i="69"/>
  <c r="G16" i="69"/>
  <c r="H16" i="69"/>
  <c r="I16" i="69"/>
  <c r="J16" i="69"/>
  <c r="D17" i="69"/>
  <c r="E17" i="69"/>
  <c r="F17" i="69"/>
  <c r="G17" i="69"/>
  <c r="H17" i="69"/>
  <c r="I17" i="69"/>
  <c r="J17" i="69" s="1"/>
  <c r="D18" i="69"/>
  <c r="E18" i="69"/>
  <c r="F18" i="69"/>
  <c r="G18" i="69"/>
  <c r="H18" i="69"/>
  <c r="I18" i="69"/>
  <c r="J18" i="69" s="1"/>
  <c r="D19" i="69"/>
  <c r="E19" i="69"/>
  <c r="F19" i="69"/>
  <c r="G19" i="69"/>
  <c r="H19" i="69"/>
  <c r="I19" i="69"/>
  <c r="J19" i="69" s="1"/>
  <c r="D20" i="69"/>
  <c r="E20" i="69"/>
  <c r="F20" i="69"/>
  <c r="G20" i="69"/>
  <c r="H20" i="69"/>
  <c r="I20" i="69"/>
  <c r="J20" i="69"/>
  <c r="D22" i="69"/>
  <c r="E22" i="69"/>
  <c r="F22" i="69"/>
  <c r="G22" i="69"/>
  <c r="H22" i="69"/>
  <c r="I22" i="69"/>
  <c r="J22" i="69"/>
  <c r="D23" i="69"/>
  <c r="E23" i="69"/>
  <c r="F23" i="69"/>
  <c r="G23" i="69"/>
  <c r="H23" i="69"/>
  <c r="I23" i="69"/>
  <c r="D24" i="69"/>
  <c r="E24" i="69"/>
  <c r="F24" i="69"/>
  <c r="G24" i="69"/>
  <c r="H24" i="69"/>
  <c r="I24" i="69"/>
  <c r="D25" i="69"/>
  <c r="E25" i="69"/>
  <c r="F25" i="69"/>
  <c r="G25" i="69"/>
  <c r="H25" i="69"/>
  <c r="I25" i="69"/>
  <c r="J25" i="69"/>
  <c r="D26" i="69"/>
  <c r="E26" i="69"/>
  <c r="F26" i="69"/>
  <c r="G26" i="69"/>
  <c r="H26" i="69"/>
  <c r="I26" i="69"/>
  <c r="J26" i="69" s="1"/>
  <c r="D27" i="69"/>
  <c r="E27" i="69"/>
  <c r="F27" i="69"/>
  <c r="G27" i="69"/>
  <c r="H27" i="69"/>
  <c r="I27" i="69"/>
  <c r="J27" i="69"/>
  <c r="D28" i="69"/>
  <c r="E28" i="69"/>
  <c r="F28" i="69"/>
  <c r="G28" i="69"/>
  <c r="H28" i="69"/>
  <c r="I28" i="69"/>
  <c r="J28" i="69"/>
  <c r="D29" i="69"/>
  <c r="J29" i="69" s="1"/>
  <c r="E29" i="69"/>
  <c r="F29" i="69"/>
  <c r="G29" i="69"/>
  <c r="H29" i="69"/>
  <c r="I29" i="69"/>
  <c r="D30" i="69"/>
  <c r="J30" i="69" s="1"/>
  <c r="E30" i="69"/>
  <c r="F30" i="69"/>
  <c r="G30" i="69"/>
  <c r="H30" i="69"/>
  <c r="I30" i="69"/>
  <c r="D31" i="69"/>
  <c r="E31" i="69"/>
  <c r="F31" i="69"/>
  <c r="G31" i="69"/>
  <c r="H31" i="69"/>
  <c r="I31" i="69"/>
  <c r="D32" i="69"/>
  <c r="E32" i="69"/>
  <c r="F32" i="69"/>
  <c r="G32" i="69"/>
  <c r="H32" i="69"/>
  <c r="I32" i="69"/>
  <c r="J32" i="69" s="1"/>
  <c r="D33" i="69"/>
  <c r="E33" i="69"/>
  <c r="F33" i="69"/>
  <c r="G33" i="69"/>
  <c r="H33" i="69"/>
  <c r="I33" i="69"/>
  <c r="J33" i="69"/>
  <c r="D35" i="69"/>
  <c r="E35" i="69"/>
  <c r="F35" i="69"/>
  <c r="G35" i="69"/>
  <c r="H35" i="69"/>
  <c r="I35" i="69"/>
  <c r="J35" i="69" s="1"/>
  <c r="D36" i="69"/>
  <c r="E36" i="69"/>
  <c r="F36" i="69"/>
  <c r="G36" i="69"/>
  <c r="H36" i="69"/>
  <c r="I36" i="69"/>
  <c r="J36" i="69" s="1"/>
  <c r="D37" i="69"/>
  <c r="E37" i="69"/>
  <c r="F37" i="69"/>
  <c r="G37" i="69"/>
  <c r="H37" i="69"/>
  <c r="I37" i="69"/>
  <c r="J37" i="69" s="1"/>
  <c r="D38" i="69"/>
  <c r="E38" i="69"/>
  <c r="F38" i="69"/>
  <c r="G38" i="69"/>
  <c r="H38" i="69"/>
  <c r="I38" i="69"/>
  <c r="J38" i="69" s="1"/>
  <c r="D39" i="69"/>
  <c r="E39" i="69"/>
  <c r="F39" i="69"/>
  <c r="G39" i="69"/>
  <c r="H39" i="69"/>
  <c r="I39" i="69"/>
  <c r="J39" i="69"/>
  <c r="J40" i="69"/>
  <c r="D42" i="69"/>
  <c r="E42" i="69"/>
  <c r="F42" i="69"/>
  <c r="G42" i="69"/>
  <c r="H42" i="69"/>
  <c r="I42" i="69"/>
  <c r="J42" i="69"/>
  <c r="D43" i="69"/>
  <c r="E43" i="69"/>
  <c r="F43" i="69"/>
  <c r="G43" i="69"/>
  <c r="H43" i="69"/>
  <c r="I43" i="69"/>
  <c r="J43" i="69" s="1"/>
  <c r="D44" i="69"/>
  <c r="E44" i="69"/>
  <c r="F44" i="69"/>
  <c r="G44" i="69"/>
  <c r="H44" i="69"/>
  <c r="I44" i="69"/>
  <c r="D45" i="69"/>
  <c r="E45" i="69"/>
  <c r="F45" i="69"/>
  <c r="G45" i="69"/>
  <c r="H45" i="69"/>
  <c r="I45" i="69"/>
  <c r="J45" i="69"/>
  <c r="D46" i="69"/>
  <c r="E46" i="69"/>
  <c r="F46" i="69"/>
  <c r="G46" i="69"/>
  <c r="H46" i="69"/>
  <c r="I46" i="69"/>
  <c r="J46" i="69" s="1"/>
  <c r="D47" i="69"/>
  <c r="E47" i="69"/>
  <c r="F47" i="69"/>
  <c r="G47" i="69"/>
  <c r="H47" i="69"/>
  <c r="I47" i="69"/>
  <c r="J47" i="69" s="1"/>
  <c r="D48" i="69"/>
  <c r="E48" i="69"/>
  <c r="F48" i="69"/>
  <c r="G48" i="69"/>
  <c r="H48" i="69"/>
  <c r="I48" i="69"/>
  <c r="J48" i="69"/>
  <c r="D49" i="69"/>
  <c r="E49" i="69"/>
  <c r="F49" i="69"/>
  <c r="G49" i="69"/>
  <c r="H49" i="69"/>
  <c r="I49" i="69"/>
  <c r="J49" i="69"/>
  <c r="D50" i="69"/>
  <c r="J50" i="69" s="1"/>
  <c r="E50" i="69"/>
  <c r="F50" i="69"/>
  <c r="G50" i="69"/>
  <c r="H50" i="69"/>
  <c r="I50" i="69"/>
  <c r="D51" i="69"/>
  <c r="E51" i="69"/>
  <c r="F51" i="69"/>
  <c r="G51" i="69"/>
  <c r="H51" i="69"/>
  <c r="I51" i="69"/>
  <c r="D53" i="69"/>
  <c r="E53" i="69"/>
  <c r="F53" i="69"/>
  <c r="G53" i="69"/>
  <c r="H53" i="69"/>
  <c r="I53" i="69"/>
  <c r="D54" i="69"/>
  <c r="E54" i="69"/>
  <c r="F54" i="69"/>
  <c r="G54" i="69"/>
  <c r="H54" i="69"/>
  <c r="I54" i="69"/>
  <c r="J54" i="69"/>
  <c r="D55" i="69"/>
  <c r="E55" i="69"/>
  <c r="F55" i="69"/>
  <c r="G55" i="69"/>
  <c r="H55" i="69"/>
  <c r="I55" i="69"/>
  <c r="J55" i="69" s="1"/>
  <c r="D56" i="69"/>
  <c r="E56" i="69"/>
  <c r="F56" i="69"/>
  <c r="G56" i="69"/>
  <c r="H56" i="69"/>
  <c r="I56" i="69"/>
  <c r="J56" i="69"/>
  <c r="D5" i="68"/>
  <c r="E5" i="68"/>
  <c r="F5" i="68"/>
  <c r="G5" i="68"/>
  <c r="H5" i="68"/>
  <c r="I5" i="68"/>
  <c r="J5" i="68"/>
  <c r="D6" i="68"/>
  <c r="E6" i="68"/>
  <c r="F6" i="68"/>
  <c r="G6" i="68"/>
  <c r="H6" i="68"/>
  <c r="I6" i="68"/>
  <c r="J6" i="68" s="1"/>
  <c r="D7" i="68"/>
  <c r="J7" i="68" s="1"/>
  <c r="E7" i="68"/>
  <c r="F7" i="68"/>
  <c r="G7" i="68"/>
  <c r="H7" i="68"/>
  <c r="I7" i="68"/>
  <c r="D9" i="68"/>
  <c r="E9" i="68"/>
  <c r="F9" i="68"/>
  <c r="G9" i="68"/>
  <c r="H9" i="68"/>
  <c r="I9" i="68"/>
  <c r="J9" i="68" s="1"/>
  <c r="D11" i="68"/>
  <c r="E11" i="68"/>
  <c r="F11" i="68"/>
  <c r="G11" i="68"/>
  <c r="H11" i="68"/>
  <c r="I11" i="68"/>
  <c r="J11" i="68" s="1"/>
  <c r="D12" i="68"/>
  <c r="E12" i="68"/>
  <c r="F12" i="68"/>
  <c r="G12" i="68"/>
  <c r="H12" i="68"/>
  <c r="I12" i="68"/>
  <c r="J12" i="68"/>
  <c r="D13" i="68"/>
  <c r="E13" i="68"/>
  <c r="F13" i="68"/>
  <c r="G13" i="68"/>
  <c r="H13" i="68"/>
  <c r="I13" i="68"/>
  <c r="J13" i="68" s="1"/>
  <c r="D14" i="68"/>
  <c r="E14" i="68"/>
  <c r="F14" i="68"/>
  <c r="G14" i="68"/>
  <c r="H14" i="68"/>
  <c r="I14" i="68"/>
  <c r="J14" i="68" s="1"/>
  <c r="D16" i="68"/>
  <c r="E16" i="68"/>
  <c r="F16" i="68"/>
  <c r="G16" i="68"/>
  <c r="H16" i="68"/>
  <c r="I16" i="68"/>
  <c r="J16" i="68" s="1"/>
  <c r="D17" i="68"/>
  <c r="E17" i="68"/>
  <c r="F17" i="68"/>
  <c r="G17" i="68"/>
  <c r="H17" i="68"/>
  <c r="I17" i="68"/>
  <c r="J17" i="68" s="1"/>
  <c r="D18" i="68"/>
  <c r="E18" i="68"/>
  <c r="F18" i="68"/>
  <c r="G18" i="68"/>
  <c r="H18" i="68"/>
  <c r="I18" i="68"/>
  <c r="J18" i="68"/>
  <c r="D19" i="68"/>
  <c r="E19" i="68"/>
  <c r="F19" i="68"/>
  <c r="G19" i="68"/>
  <c r="H19" i="68"/>
  <c r="I19" i="68"/>
  <c r="J19" i="68" s="1"/>
  <c r="D20" i="68"/>
  <c r="E20" i="68"/>
  <c r="F20" i="68"/>
  <c r="G20" i="68"/>
  <c r="H20" i="68"/>
  <c r="I20" i="68"/>
  <c r="J22" i="68"/>
  <c r="D23" i="68"/>
  <c r="E23" i="68"/>
  <c r="F23" i="68"/>
  <c r="G23" i="68"/>
  <c r="H23" i="68"/>
  <c r="I23" i="68"/>
  <c r="D24" i="68"/>
  <c r="E24" i="68"/>
  <c r="F24" i="68"/>
  <c r="G24" i="68"/>
  <c r="H24" i="68"/>
  <c r="I24" i="68"/>
  <c r="J24" i="68"/>
  <c r="D25" i="68"/>
  <c r="E25" i="68"/>
  <c r="F25" i="68"/>
  <c r="G25" i="68"/>
  <c r="H25" i="68"/>
  <c r="I25" i="68"/>
  <c r="J25" i="68" s="1"/>
  <c r="D26" i="68"/>
  <c r="E26" i="68"/>
  <c r="F26" i="68"/>
  <c r="G26" i="68"/>
  <c r="H26" i="68"/>
  <c r="I26" i="68"/>
  <c r="J26" i="68"/>
  <c r="D27" i="68"/>
  <c r="E27" i="68"/>
  <c r="F27" i="68"/>
  <c r="G27" i="68"/>
  <c r="H27" i="68"/>
  <c r="I27" i="68"/>
  <c r="J27" i="68"/>
  <c r="D28" i="68"/>
  <c r="J28" i="68" s="1"/>
  <c r="E28" i="68"/>
  <c r="F28" i="68"/>
  <c r="G28" i="68"/>
  <c r="H28" i="68"/>
  <c r="I28" i="68"/>
  <c r="D29" i="68"/>
  <c r="J29" i="68" s="1"/>
  <c r="E29" i="68"/>
  <c r="F29" i="68"/>
  <c r="G29" i="68"/>
  <c r="H29" i="68"/>
  <c r="I29" i="68"/>
  <c r="D30" i="68"/>
  <c r="E30" i="68"/>
  <c r="F30" i="68"/>
  <c r="G30" i="68"/>
  <c r="H30" i="68"/>
  <c r="I30" i="68"/>
  <c r="D31" i="68"/>
  <c r="E31" i="68"/>
  <c r="F31" i="68"/>
  <c r="G31" i="68"/>
  <c r="H31" i="68"/>
  <c r="I31" i="68"/>
  <c r="J31" i="68" s="1"/>
  <c r="D32" i="68"/>
  <c r="E32" i="68"/>
  <c r="F32" i="68"/>
  <c r="G32" i="68"/>
  <c r="H32" i="68"/>
  <c r="I32" i="68"/>
  <c r="J32" i="68"/>
  <c r="D33" i="68"/>
  <c r="E33" i="68"/>
  <c r="F33" i="68"/>
  <c r="G33" i="68"/>
  <c r="H33" i="68"/>
  <c r="I33" i="68"/>
  <c r="J33" i="68" s="1"/>
  <c r="D35" i="68"/>
  <c r="E35" i="68"/>
  <c r="F35" i="68"/>
  <c r="G35" i="68"/>
  <c r="H35" i="68"/>
  <c r="I35" i="68"/>
  <c r="J35" i="68" s="1"/>
  <c r="D36" i="68"/>
  <c r="E36" i="68"/>
  <c r="F36" i="68"/>
  <c r="G36" i="68"/>
  <c r="H36" i="68"/>
  <c r="I36" i="68"/>
  <c r="J36" i="68" s="1"/>
  <c r="D37" i="68"/>
  <c r="E37" i="68"/>
  <c r="F37" i="68"/>
  <c r="G37" i="68"/>
  <c r="H37" i="68"/>
  <c r="I37" i="68"/>
  <c r="J37" i="68" s="1"/>
  <c r="D38" i="68"/>
  <c r="E38" i="68"/>
  <c r="F38" i="68"/>
  <c r="G38" i="68"/>
  <c r="H38" i="68"/>
  <c r="I38" i="68"/>
  <c r="J38" i="68"/>
  <c r="D39" i="68"/>
  <c r="E39" i="68"/>
  <c r="F39" i="68"/>
  <c r="G39" i="68"/>
  <c r="H39" i="68"/>
  <c r="I39" i="68"/>
  <c r="J39" i="68" s="1"/>
  <c r="J40" i="68"/>
  <c r="D42" i="68"/>
  <c r="E42" i="68"/>
  <c r="F42" i="68"/>
  <c r="G42" i="68"/>
  <c r="H42" i="68"/>
  <c r="I42" i="68"/>
  <c r="J42" i="68" s="1"/>
  <c r="D43" i="68"/>
  <c r="E43" i="68"/>
  <c r="F43" i="68"/>
  <c r="G43" i="68"/>
  <c r="H43" i="68"/>
  <c r="I43" i="68"/>
  <c r="D44" i="68"/>
  <c r="E44" i="68"/>
  <c r="F44" i="68"/>
  <c r="G44" i="68"/>
  <c r="H44" i="68"/>
  <c r="I44" i="68"/>
  <c r="J44" i="68"/>
  <c r="D45" i="68"/>
  <c r="E45" i="68"/>
  <c r="F45" i="68"/>
  <c r="G45" i="68"/>
  <c r="H45" i="68"/>
  <c r="I45" i="68"/>
  <c r="J45" i="68" s="1"/>
  <c r="D46" i="68"/>
  <c r="E46" i="68"/>
  <c r="F46" i="68"/>
  <c r="G46" i="68"/>
  <c r="H46" i="68"/>
  <c r="I46" i="68"/>
  <c r="J46" i="68"/>
  <c r="D47" i="68"/>
  <c r="E47" i="68"/>
  <c r="F47" i="68"/>
  <c r="G47" i="68"/>
  <c r="H47" i="68"/>
  <c r="I47" i="68"/>
  <c r="J47" i="68"/>
  <c r="D48" i="68"/>
  <c r="J48" i="68" s="1"/>
  <c r="E48" i="68"/>
  <c r="F48" i="68"/>
  <c r="G48" i="68"/>
  <c r="H48" i="68"/>
  <c r="I48" i="68"/>
  <c r="D49" i="68"/>
  <c r="J49" i="68" s="1"/>
  <c r="E49" i="68"/>
  <c r="F49" i="68"/>
  <c r="G49" i="68"/>
  <c r="H49" i="68"/>
  <c r="I49" i="68"/>
  <c r="D50" i="68"/>
  <c r="E50" i="68"/>
  <c r="F50" i="68"/>
  <c r="G50" i="68"/>
  <c r="H50" i="68"/>
  <c r="I50" i="68"/>
  <c r="D51" i="68"/>
  <c r="E51" i="68"/>
  <c r="F51" i="68"/>
  <c r="G51" i="68"/>
  <c r="H51" i="68"/>
  <c r="I51" i="68"/>
  <c r="J51" i="68" s="1"/>
  <c r="D53" i="68"/>
  <c r="E53" i="68"/>
  <c r="F53" i="68"/>
  <c r="G53" i="68"/>
  <c r="H53" i="68"/>
  <c r="I53" i="68"/>
  <c r="J53" i="68"/>
  <c r="D54" i="68"/>
  <c r="E54" i="68"/>
  <c r="F54" i="68"/>
  <c r="G54" i="68"/>
  <c r="H54" i="68"/>
  <c r="I54" i="68"/>
  <c r="J54" i="68" s="1"/>
  <c r="D55" i="68"/>
  <c r="E55" i="68"/>
  <c r="F55" i="68"/>
  <c r="G55" i="68"/>
  <c r="H55" i="68"/>
  <c r="I55" i="68"/>
  <c r="J55" i="68"/>
  <c r="D56" i="68"/>
  <c r="E56" i="68"/>
  <c r="F56" i="68"/>
  <c r="G56" i="68"/>
  <c r="H56" i="68"/>
  <c r="I56" i="68"/>
  <c r="J56" i="68" s="1"/>
  <c r="D5" i="67"/>
  <c r="E5" i="67"/>
  <c r="F5" i="67"/>
  <c r="G5" i="67"/>
  <c r="H5" i="67"/>
  <c r="I5" i="67"/>
  <c r="J5" i="67" s="1"/>
  <c r="D6" i="67"/>
  <c r="E6" i="67"/>
  <c r="F6" i="67"/>
  <c r="G6" i="67"/>
  <c r="H6" i="67"/>
  <c r="I6" i="67"/>
  <c r="J6" i="67"/>
  <c r="D7" i="67"/>
  <c r="E7" i="67"/>
  <c r="F7" i="67"/>
  <c r="G7" i="67"/>
  <c r="H7" i="67"/>
  <c r="I7" i="67"/>
  <c r="J7" i="67" s="1"/>
  <c r="D9" i="67"/>
  <c r="E9" i="67"/>
  <c r="F9" i="67"/>
  <c r="G9" i="67"/>
  <c r="H9" i="67"/>
  <c r="I9" i="67"/>
  <c r="J9" i="67" s="1"/>
  <c r="D11" i="67"/>
  <c r="E11" i="67"/>
  <c r="F11" i="67"/>
  <c r="G11" i="67"/>
  <c r="H11" i="67"/>
  <c r="I11" i="67"/>
  <c r="J11" i="67"/>
  <c r="D12" i="67"/>
  <c r="E12" i="67"/>
  <c r="F12" i="67"/>
  <c r="G12" i="67"/>
  <c r="H12" i="67"/>
  <c r="I12" i="67"/>
  <c r="J12" i="67" s="1"/>
  <c r="D13" i="67"/>
  <c r="E13" i="67"/>
  <c r="F13" i="67"/>
  <c r="G13" i="67"/>
  <c r="H13" i="67"/>
  <c r="I13" i="67"/>
  <c r="J13" i="67" s="1"/>
  <c r="D14" i="67"/>
  <c r="E14" i="67"/>
  <c r="F14" i="67"/>
  <c r="G14" i="67"/>
  <c r="H14" i="67"/>
  <c r="I14" i="67"/>
  <c r="J14" i="67" s="1"/>
  <c r="D16" i="67"/>
  <c r="E16" i="67"/>
  <c r="F16" i="67"/>
  <c r="G16" i="67"/>
  <c r="H16" i="67"/>
  <c r="I16" i="67"/>
  <c r="J16" i="67"/>
  <c r="D17" i="67"/>
  <c r="E17" i="67"/>
  <c r="F17" i="67"/>
  <c r="G17" i="67"/>
  <c r="H17" i="67"/>
  <c r="I17" i="67"/>
  <c r="J17" i="67"/>
  <c r="D18" i="67"/>
  <c r="E18" i="67"/>
  <c r="F18" i="67"/>
  <c r="G18" i="67"/>
  <c r="H18" i="67"/>
  <c r="I18" i="67"/>
  <c r="D19" i="67"/>
  <c r="E19" i="67"/>
  <c r="F19" i="67"/>
  <c r="G19" i="67"/>
  <c r="H19" i="67"/>
  <c r="I19" i="67"/>
  <c r="D20" i="67"/>
  <c r="E20" i="67"/>
  <c r="F20" i="67"/>
  <c r="G20" i="67"/>
  <c r="H20" i="67"/>
  <c r="I20" i="67"/>
  <c r="J20" i="67"/>
  <c r="D22" i="67"/>
  <c r="E22" i="67"/>
  <c r="F22" i="67"/>
  <c r="G22" i="67"/>
  <c r="H22" i="67"/>
  <c r="I22" i="67"/>
  <c r="J22" i="67" s="1"/>
  <c r="D23" i="67"/>
  <c r="E23" i="67"/>
  <c r="F23" i="67"/>
  <c r="G23" i="67"/>
  <c r="H23" i="67"/>
  <c r="I23" i="67"/>
  <c r="J23" i="67"/>
  <c r="D24" i="67"/>
  <c r="E24" i="67"/>
  <c r="F24" i="67"/>
  <c r="G24" i="67"/>
  <c r="H24" i="67"/>
  <c r="I24" i="67"/>
  <c r="J24" i="67"/>
  <c r="D25" i="67"/>
  <c r="J25" i="67" s="1"/>
  <c r="E25" i="67"/>
  <c r="F25" i="67"/>
  <c r="G25" i="67"/>
  <c r="H25" i="67"/>
  <c r="I25" i="67"/>
  <c r="D26" i="67"/>
  <c r="J26" i="67" s="1"/>
  <c r="E26" i="67"/>
  <c r="F26" i="67"/>
  <c r="G26" i="67"/>
  <c r="H26" i="67"/>
  <c r="I26" i="67"/>
  <c r="D27" i="67"/>
  <c r="E27" i="67"/>
  <c r="F27" i="67"/>
  <c r="G27" i="67"/>
  <c r="H27" i="67"/>
  <c r="I27" i="67"/>
  <c r="D28" i="67"/>
  <c r="E28" i="67"/>
  <c r="F28" i="67"/>
  <c r="G28" i="67"/>
  <c r="H28" i="67"/>
  <c r="I28" i="67"/>
  <c r="J28" i="67" s="1"/>
  <c r="D29" i="67"/>
  <c r="E29" i="67"/>
  <c r="F29" i="67"/>
  <c r="G29" i="67"/>
  <c r="H29" i="67"/>
  <c r="I29" i="67"/>
  <c r="J29" i="67"/>
  <c r="D30" i="67"/>
  <c r="E30" i="67"/>
  <c r="F30" i="67"/>
  <c r="G30" i="67"/>
  <c r="H30" i="67"/>
  <c r="I30" i="67"/>
  <c r="J30" i="67" s="1"/>
  <c r="D31" i="67"/>
  <c r="E31" i="67"/>
  <c r="F31" i="67"/>
  <c r="G31" i="67"/>
  <c r="H31" i="67"/>
  <c r="I31" i="67"/>
  <c r="J31" i="67" s="1"/>
  <c r="D32" i="67"/>
  <c r="E32" i="67"/>
  <c r="F32" i="67"/>
  <c r="G32" i="67"/>
  <c r="H32" i="67"/>
  <c r="I32" i="67"/>
  <c r="J32" i="67" s="1"/>
  <c r="D33" i="67"/>
  <c r="E33" i="67"/>
  <c r="F33" i="67"/>
  <c r="G33" i="67"/>
  <c r="H33" i="67"/>
  <c r="I33" i="67"/>
  <c r="J33" i="67" s="1"/>
  <c r="D35" i="67"/>
  <c r="E35" i="67"/>
  <c r="F35" i="67"/>
  <c r="G35" i="67"/>
  <c r="H35" i="67"/>
  <c r="I35" i="67"/>
  <c r="J35" i="67"/>
  <c r="D36" i="67"/>
  <c r="E36" i="67"/>
  <c r="F36" i="67"/>
  <c r="G36" i="67"/>
  <c r="H36" i="67"/>
  <c r="I36" i="67"/>
  <c r="J36" i="67" s="1"/>
  <c r="D37" i="67"/>
  <c r="E37" i="67"/>
  <c r="F37" i="67"/>
  <c r="G37" i="67"/>
  <c r="H37" i="67"/>
  <c r="I37" i="67"/>
  <c r="D38" i="67"/>
  <c r="E38" i="67"/>
  <c r="F38" i="67"/>
  <c r="G38" i="67"/>
  <c r="H38" i="67"/>
  <c r="I38" i="67"/>
  <c r="J38" i="67"/>
  <c r="D39" i="67"/>
  <c r="E39" i="67"/>
  <c r="F39" i="67"/>
  <c r="G39" i="67"/>
  <c r="H39" i="67"/>
  <c r="I39" i="67"/>
  <c r="J39" i="67" s="1"/>
  <c r="J40" i="67"/>
  <c r="D42" i="67"/>
  <c r="E42" i="67"/>
  <c r="F42" i="67"/>
  <c r="G42" i="67"/>
  <c r="H42" i="67"/>
  <c r="I42" i="67"/>
  <c r="J42" i="67" s="1"/>
  <c r="D43" i="67"/>
  <c r="E43" i="67"/>
  <c r="F43" i="67"/>
  <c r="G43" i="67"/>
  <c r="H43" i="67"/>
  <c r="I43" i="67"/>
  <c r="J43" i="67"/>
  <c r="D44" i="67"/>
  <c r="E44" i="67"/>
  <c r="F44" i="67"/>
  <c r="G44" i="67"/>
  <c r="H44" i="67"/>
  <c r="I44" i="67"/>
  <c r="J44" i="67"/>
  <c r="D45" i="67"/>
  <c r="J45" i="67" s="1"/>
  <c r="E45" i="67"/>
  <c r="F45" i="67"/>
  <c r="G45" i="67"/>
  <c r="H45" i="67"/>
  <c r="I45" i="67"/>
  <c r="D46" i="67"/>
  <c r="J46" i="67" s="1"/>
  <c r="E46" i="67"/>
  <c r="F46" i="67"/>
  <c r="G46" i="67"/>
  <c r="H46" i="67"/>
  <c r="I46" i="67"/>
  <c r="D47" i="67"/>
  <c r="E47" i="67"/>
  <c r="F47" i="67"/>
  <c r="G47" i="67"/>
  <c r="H47" i="67"/>
  <c r="I47" i="67"/>
  <c r="D48" i="67"/>
  <c r="E48" i="67"/>
  <c r="F48" i="67"/>
  <c r="G48" i="67"/>
  <c r="H48" i="67"/>
  <c r="I48" i="67"/>
  <c r="J48" i="67" s="1"/>
  <c r="E49" i="67"/>
  <c r="F49" i="67"/>
  <c r="G49" i="67"/>
  <c r="H49" i="67"/>
  <c r="I49" i="67"/>
  <c r="J49" i="67" s="1"/>
  <c r="D50" i="67"/>
  <c r="E50" i="67"/>
  <c r="F50" i="67"/>
  <c r="G50" i="67"/>
  <c r="H50" i="67"/>
  <c r="I50" i="67"/>
  <c r="J50" i="67"/>
  <c r="D51" i="67"/>
  <c r="E51" i="67"/>
  <c r="F51" i="67"/>
  <c r="G51" i="67"/>
  <c r="H51" i="67"/>
  <c r="I51" i="67"/>
  <c r="J51" i="67" s="1"/>
  <c r="D53" i="67"/>
  <c r="E53" i="67"/>
  <c r="F53" i="67"/>
  <c r="G53" i="67"/>
  <c r="H53" i="67"/>
  <c r="I53" i="67"/>
  <c r="J53" i="67" s="1"/>
  <c r="D54" i="67"/>
  <c r="E54" i="67"/>
  <c r="F54" i="67"/>
  <c r="G54" i="67"/>
  <c r="H54" i="67"/>
  <c r="I54" i="67"/>
  <c r="J54" i="67"/>
  <c r="D55" i="67"/>
  <c r="E55" i="67"/>
  <c r="F55" i="67"/>
  <c r="G55" i="67"/>
  <c r="H55" i="67"/>
  <c r="I55" i="67"/>
  <c r="J55" i="67" s="1"/>
  <c r="D56" i="67"/>
  <c r="E56" i="67"/>
  <c r="F56" i="67"/>
  <c r="G56" i="67"/>
  <c r="H56" i="67"/>
  <c r="I56" i="67"/>
  <c r="J56" i="67" s="1"/>
  <c r="D5" i="66"/>
  <c r="E5" i="66"/>
  <c r="F5" i="66"/>
  <c r="G5" i="66"/>
  <c r="H5" i="66"/>
  <c r="I5" i="66"/>
  <c r="J5" i="66"/>
  <c r="D6" i="66"/>
  <c r="E6" i="66"/>
  <c r="F6" i="66"/>
  <c r="G6" i="66"/>
  <c r="H6" i="66"/>
  <c r="I6" i="66"/>
  <c r="J6" i="66" s="1"/>
  <c r="D7" i="66"/>
  <c r="E7" i="66"/>
  <c r="F7" i="66"/>
  <c r="G7" i="66"/>
  <c r="H7" i="66"/>
  <c r="I7" i="66"/>
  <c r="J7" i="66" s="1"/>
  <c r="D9" i="66"/>
  <c r="E9" i="66"/>
  <c r="F9" i="66"/>
  <c r="G9" i="66"/>
  <c r="H9" i="66"/>
  <c r="I9" i="66"/>
  <c r="J9" i="66" s="1"/>
  <c r="D11" i="66"/>
  <c r="E11" i="66"/>
  <c r="F11" i="66"/>
  <c r="G11" i="66"/>
  <c r="H11" i="66"/>
  <c r="I11" i="66"/>
  <c r="J11" i="66"/>
  <c r="D12" i="66"/>
  <c r="E12" i="66"/>
  <c r="F12" i="66"/>
  <c r="G12" i="66"/>
  <c r="H12" i="66"/>
  <c r="I12" i="66"/>
  <c r="J12" i="66"/>
  <c r="D13" i="66"/>
  <c r="E13" i="66"/>
  <c r="F13" i="66"/>
  <c r="G13" i="66"/>
  <c r="H13" i="66"/>
  <c r="I13" i="66"/>
  <c r="D14" i="66"/>
  <c r="E14" i="66"/>
  <c r="F14" i="66"/>
  <c r="G14" i="66"/>
  <c r="H14" i="66"/>
  <c r="I14" i="66"/>
  <c r="D16" i="66"/>
  <c r="E16" i="66"/>
  <c r="F16" i="66"/>
  <c r="G16" i="66"/>
  <c r="H16" i="66"/>
  <c r="I16" i="66"/>
  <c r="J16" i="66"/>
  <c r="D17" i="66"/>
  <c r="E17" i="66"/>
  <c r="F17" i="66"/>
  <c r="G17" i="66"/>
  <c r="H17" i="66"/>
  <c r="I17" i="66"/>
  <c r="J17" i="66" s="1"/>
  <c r="D18" i="66"/>
  <c r="E18" i="66"/>
  <c r="F18" i="66"/>
  <c r="G18" i="66"/>
  <c r="H18" i="66"/>
  <c r="I18" i="66"/>
  <c r="J18" i="66"/>
  <c r="D19" i="66"/>
  <c r="E19" i="66"/>
  <c r="F19" i="66"/>
  <c r="G19" i="66"/>
  <c r="H19" i="66"/>
  <c r="I19" i="66"/>
  <c r="J19" i="66"/>
  <c r="D20" i="66"/>
  <c r="J20" i="66" s="1"/>
  <c r="E20" i="66"/>
  <c r="F20" i="66"/>
  <c r="G20" i="66"/>
  <c r="H20" i="66"/>
  <c r="I20" i="66"/>
  <c r="D22" i="66"/>
  <c r="J22" i="66" s="1"/>
  <c r="E22" i="66"/>
  <c r="F22" i="66"/>
  <c r="G22" i="66"/>
  <c r="H22" i="66"/>
  <c r="I22" i="66"/>
  <c r="D23" i="66"/>
  <c r="E23" i="66"/>
  <c r="F23" i="66"/>
  <c r="G23" i="66"/>
  <c r="H23" i="66"/>
  <c r="I23" i="66"/>
  <c r="D24" i="66"/>
  <c r="E24" i="66"/>
  <c r="F24" i="66"/>
  <c r="G24" i="66"/>
  <c r="H24" i="66"/>
  <c r="I24" i="66"/>
  <c r="J24" i="66" s="1"/>
  <c r="D25" i="66"/>
  <c r="E25" i="66"/>
  <c r="F25" i="66"/>
  <c r="G25" i="66"/>
  <c r="H25" i="66"/>
  <c r="I25" i="66"/>
  <c r="J25" i="66"/>
  <c r="D26" i="66"/>
  <c r="E26" i="66"/>
  <c r="F26" i="66"/>
  <c r="G26" i="66"/>
  <c r="H26" i="66"/>
  <c r="I26" i="66"/>
  <c r="J26" i="66" s="1"/>
  <c r="D27" i="66"/>
  <c r="E27" i="66"/>
  <c r="F27" i="66"/>
  <c r="G27" i="66"/>
  <c r="H27" i="66"/>
  <c r="I27" i="66"/>
  <c r="J27" i="66" s="1"/>
  <c r="D28" i="66"/>
  <c r="E28" i="66"/>
  <c r="F28" i="66"/>
  <c r="G28" i="66"/>
  <c r="H28" i="66"/>
  <c r="I28" i="66"/>
  <c r="J28" i="66" s="1"/>
  <c r="D29" i="66"/>
  <c r="E29" i="66"/>
  <c r="F29" i="66"/>
  <c r="G29" i="66"/>
  <c r="H29" i="66"/>
  <c r="I29" i="66"/>
  <c r="J29" i="66" s="1"/>
  <c r="D30" i="66"/>
  <c r="E30" i="66"/>
  <c r="F30" i="66"/>
  <c r="G30" i="66"/>
  <c r="H30" i="66"/>
  <c r="I30" i="66"/>
  <c r="J30" i="66"/>
  <c r="D31" i="66"/>
  <c r="E31" i="66"/>
  <c r="F31" i="66"/>
  <c r="G31" i="66"/>
  <c r="H31" i="66"/>
  <c r="I31" i="66"/>
  <c r="J31" i="66" s="1"/>
  <c r="D32" i="66"/>
  <c r="E32" i="66"/>
  <c r="F32" i="66"/>
  <c r="G32" i="66"/>
  <c r="H32" i="66"/>
  <c r="I32" i="66"/>
  <c r="D33" i="66"/>
  <c r="E33" i="66"/>
  <c r="F33" i="66"/>
  <c r="G33" i="66"/>
  <c r="H33" i="66"/>
  <c r="I33" i="66"/>
  <c r="J33" i="66"/>
  <c r="D35" i="66"/>
  <c r="E35" i="66"/>
  <c r="F35" i="66"/>
  <c r="G35" i="66"/>
  <c r="H35" i="66"/>
  <c r="I35" i="66"/>
  <c r="J35" i="66" s="1"/>
  <c r="D36" i="66"/>
  <c r="E36" i="66"/>
  <c r="F36" i="66"/>
  <c r="G36" i="66"/>
  <c r="H36" i="66"/>
  <c r="I36" i="66"/>
  <c r="J36" i="66" s="1"/>
  <c r="D37" i="66"/>
  <c r="E37" i="66"/>
  <c r="F37" i="66"/>
  <c r="G37" i="66"/>
  <c r="H37" i="66"/>
  <c r="I37" i="66"/>
  <c r="J37" i="66"/>
  <c r="D38" i="66"/>
  <c r="E38" i="66"/>
  <c r="F38" i="66"/>
  <c r="G38" i="66"/>
  <c r="H38" i="66"/>
  <c r="I38" i="66"/>
  <c r="J38" i="66"/>
  <c r="D39" i="66"/>
  <c r="J39" i="66" s="1"/>
  <c r="E39" i="66"/>
  <c r="F39" i="66"/>
  <c r="G39" i="66"/>
  <c r="H39" i="66"/>
  <c r="I39" i="66"/>
  <c r="J40" i="66"/>
  <c r="D42" i="66"/>
  <c r="J42" i="66" s="1"/>
  <c r="E42" i="66"/>
  <c r="F42" i="66"/>
  <c r="G42" i="66"/>
  <c r="H42" i="66"/>
  <c r="I42" i="66"/>
  <c r="D43" i="66"/>
  <c r="E43" i="66"/>
  <c r="F43" i="66"/>
  <c r="G43" i="66"/>
  <c r="H43" i="66"/>
  <c r="I43" i="66"/>
  <c r="D44" i="66"/>
  <c r="E44" i="66"/>
  <c r="F44" i="66"/>
  <c r="G44" i="66"/>
  <c r="H44" i="66"/>
  <c r="I44" i="66"/>
  <c r="D45" i="66"/>
  <c r="E45" i="66"/>
  <c r="F45" i="66"/>
  <c r="G45" i="66"/>
  <c r="H45" i="66"/>
  <c r="I45" i="66"/>
  <c r="J45" i="66"/>
  <c r="D46" i="66"/>
  <c r="E46" i="66"/>
  <c r="F46" i="66"/>
  <c r="G46" i="66"/>
  <c r="H46" i="66"/>
  <c r="I46" i="66"/>
  <c r="J46" i="66" s="1"/>
  <c r="D47" i="66"/>
  <c r="E47" i="66"/>
  <c r="F47" i="66"/>
  <c r="G47" i="66"/>
  <c r="H47" i="66"/>
  <c r="I47" i="66"/>
  <c r="J47" i="66"/>
  <c r="D48" i="66"/>
  <c r="E48" i="66"/>
  <c r="F48" i="66"/>
  <c r="G48" i="66"/>
  <c r="H48" i="66"/>
  <c r="I48" i="66"/>
  <c r="J48" i="66"/>
  <c r="D49" i="66"/>
  <c r="E49" i="66"/>
  <c r="F49" i="66"/>
  <c r="G49" i="66"/>
  <c r="H49" i="66"/>
  <c r="I49" i="66"/>
  <c r="J49" i="66" s="1"/>
  <c r="D50" i="66"/>
  <c r="J50" i="66" s="1"/>
  <c r="E50" i="66"/>
  <c r="F50" i="66"/>
  <c r="G50" i="66"/>
  <c r="H50" i="66"/>
  <c r="I50" i="66"/>
  <c r="D51" i="66"/>
  <c r="E51" i="66"/>
  <c r="F51" i="66"/>
  <c r="G51" i="66"/>
  <c r="H51" i="66"/>
  <c r="I51" i="66"/>
  <c r="J51" i="66" s="1"/>
  <c r="D53" i="66"/>
  <c r="E53" i="66"/>
  <c r="F53" i="66"/>
  <c r="G53" i="66"/>
  <c r="H53" i="66"/>
  <c r="I53" i="66"/>
  <c r="J53" i="66" s="1"/>
  <c r="D54" i="66"/>
  <c r="E54" i="66"/>
  <c r="F54" i="66"/>
  <c r="G54" i="66"/>
  <c r="H54" i="66"/>
  <c r="I54" i="66"/>
  <c r="J54" i="66"/>
  <c r="D55" i="66"/>
  <c r="E55" i="66"/>
  <c r="F55" i="66"/>
  <c r="G55" i="66"/>
  <c r="H55" i="66"/>
  <c r="I55" i="66"/>
  <c r="J55" i="66" s="1"/>
  <c r="D56" i="66"/>
  <c r="E56" i="66"/>
  <c r="F56" i="66"/>
  <c r="G56" i="66"/>
  <c r="H56" i="66"/>
  <c r="I56" i="66"/>
  <c r="J56" i="66" s="1"/>
  <c r="D5" i="65"/>
  <c r="E5" i="65"/>
  <c r="F5" i="65"/>
  <c r="G5" i="65"/>
  <c r="H5" i="65"/>
  <c r="I5" i="65"/>
  <c r="J5" i="65" s="1"/>
  <c r="D6" i="65"/>
  <c r="E6" i="65"/>
  <c r="F6" i="65"/>
  <c r="G6" i="65"/>
  <c r="H6" i="65"/>
  <c r="I6" i="65"/>
  <c r="J6" i="65" s="1"/>
  <c r="D7" i="65"/>
  <c r="E7" i="65"/>
  <c r="F7" i="65"/>
  <c r="G7" i="65"/>
  <c r="H7" i="65"/>
  <c r="I7" i="65"/>
  <c r="J7" i="65"/>
  <c r="D9" i="65"/>
  <c r="E9" i="65"/>
  <c r="F9" i="65"/>
  <c r="G9" i="65"/>
  <c r="H9" i="65"/>
  <c r="I9" i="65"/>
  <c r="J9" i="65" s="1"/>
  <c r="D11" i="65"/>
  <c r="E11" i="65"/>
  <c r="F11" i="65"/>
  <c r="G11" i="65"/>
  <c r="H11" i="65"/>
  <c r="I11" i="65"/>
  <c r="D12" i="65"/>
  <c r="E12" i="65"/>
  <c r="F12" i="65"/>
  <c r="G12" i="65"/>
  <c r="H12" i="65"/>
  <c r="I12" i="65"/>
  <c r="J12" i="65"/>
  <c r="D13" i="65"/>
  <c r="E13" i="65"/>
  <c r="F13" i="65"/>
  <c r="G13" i="65"/>
  <c r="H13" i="65"/>
  <c r="I13" i="65"/>
  <c r="J13" i="65" s="1"/>
  <c r="D14" i="65"/>
  <c r="E14" i="65"/>
  <c r="F14" i="65"/>
  <c r="G14" i="65"/>
  <c r="H14" i="65"/>
  <c r="I14" i="65"/>
  <c r="J14" i="65"/>
  <c r="D16" i="65"/>
  <c r="E16" i="65"/>
  <c r="F16" i="65"/>
  <c r="G16" i="65"/>
  <c r="H16" i="65"/>
  <c r="I16" i="65"/>
  <c r="J16" i="65"/>
  <c r="D17" i="65"/>
  <c r="J17" i="65" s="1"/>
  <c r="E17" i="65"/>
  <c r="F17" i="65"/>
  <c r="G17" i="65"/>
  <c r="H17" i="65"/>
  <c r="I17" i="65"/>
  <c r="D18" i="65"/>
  <c r="J18" i="65" s="1"/>
  <c r="E18" i="65"/>
  <c r="F18" i="65"/>
  <c r="G18" i="65"/>
  <c r="H18" i="65"/>
  <c r="I18" i="65"/>
  <c r="D19" i="65"/>
  <c r="E19" i="65"/>
  <c r="F19" i="65"/>
  <c r="G19" i="65"/>
  <c r="H19" i="65"/>
  <c r="I19" i="65"/>
  <c r="D20" i="65"/>
  <c r="E20" i="65"/>
  <c r="F20" i="65"/>
  <c r="G20" i="65"/>
  <c r="H20" i="65"/>
  <c r="I20" i="65"/>
  <c r="J20" i="65" s="1"/>
  <c r="D22" i="65"/>
  <c r="E22" i="65"/>
  <c r="F22" i="65"/>
  <c r="G22" i="65"/>
  <c r="H22" i="65"/>
  <c r="I22" i="65"/>
  <c r="J22" i="65"/>
  <c r="D23" i="65"/>
  <c r="E23" i="65"/>
  <c r="F23" i="65"/>
  <c r="G23" i="65"/>
  <c r="H23" i="65"/>
  <c r="I23" i="65"/>
  <c r="J23" i="65" s="1"/>
  <c r="D24" i="65"/>
  <c r="E24" i="65"/>
  <c r="F24" i="65"/>
  <c r="G24" i="65"/>
  <c r="H24" i="65"/>
  <c r="I24" i="65"/>
  <c r="J24" i="65"/>
  <c r="D25" i="65"/>
  <c r="E25" i="65"/>
  <c r="F25" i="65"/>
  <c r="G25" i="65"/>
  <c r="H25" i="65"/>
  <c r="I25" i="65"/>
  <c r="J25" i="65" s="1"/>
  <c r="D26" i="65"/>
  <c r="E26" i="65"/>
  <c r="F26" i="65"/>
  <c r="G26" i="65"/>
  <c r="H26" i="65"/>
  <c r="I26" i="65"/>
  <c r="J26" i="65" s="1"/>
  <c r="D27" i="65"/>
  <c r="E27" i="65"/>
  <c r="F27" i="65"/>
  <c r="G27" i="65"/>
  <c r="H27" i="65"/>
  <c r="I27" i="65"/>
  <c r="J27" i="65"/>
  <c r="D28" i="65"/>
  <c r="E28" i="65"/>
  <c r="F28" i="65"/>
  <c r="G28" i="65"/>
  <c r="H28" i="65"/>
  <c r="I28" i="65"/>
  <c r="J28" i="65" s="1"/>
  <c r="D29" i="65"/>
  <c r="E29" i="65"/>
  <c r="F29" i="65"/>
  <c r="G29" i="65"/>
  <c r="H29" i="65"/>
  <c r="I29" i="65"/>
  <c r="J29" i="65" s="1"/>
  <c r="D30" i="65"/>
  <c r="E30" i="65"/>
  <c r="F30" i="65"/>
  <c r="G30" i="65"/>
  <c r="H30" i="65"/>
  <c r="I30" i="65"/>
  <c r="J30" i="65"/>
  <c r="D31" i="65"/>
  <c r="E31" i="65"/>
  <c r="F31" i="65"/>
  <c r="G31" i="65"/>
  <c r="H31" i="65"/>
  <c r="I31" i="65"/>
  <c r="J31" i="65" s="1"/>
  <c r="D32" i="65"/>
  <c r="E32" i="65"/>
  <c r="F32" i="65"/>
  <c r="G32" i="65"/>
  <c r="H32" i="65"/>
  <c r="I32" i="65"/>
  <c r="J32" i="65" s="1"/>
  <c r="D33" i="65"/>
  <c r="E33" i="65"/>
  <c r="F33" i="65"/>
  <c r="G33" i="65"/>
  <c r="H33" i="65"/>
  <c r="I33" i="65"/>
  <c r="J33" i="65" s="1"/>
  <c r="D35" i="65"/>
  <c r="E35" i="65"/>
  <c r="F35" i="65"/>
  <c r="G35" i="65"/>
  <c r="H35" i="65"/>
  <c r="I35" i="65"/>
  <c r="J35" i="65"/>
  <c r="D36" i="65"/>
  <c r="E36" i="65"/>
  <c r="F36" i="65"/>
  <c r="G36" i="65"/>
  <c r="H36" i="65"/>
  <c r="I36" i="65"/>
  <c r="J36" i="65"/>
  <c r="D37" i="65"/>
  <c r="E37" i="65"/>
  <c r="F37" i="65"/>
  <c r="G37" i="65"/>
  <c r="H37" i="65"/>
  <c r="I37" i="65"/>
  <c r="D38" i="65"/>
  <c r="E38" i="65"/>
  <c r="F38" i="65"/>
  <c r="G38" i="65"/>
  <c r="H38" i="65"/>
  <c r="I38" i="65"/>
  <c r="D39" i="65"/>
  <c r="E39" i="65"/>
  <c r="F39" i="65"/>
  <c r="G39" i="65"/>
  <c r="H39" i="65"/>
  <c r="I39" i="65"/>
  <c r="J39" i="65"/>
  <c r="J40" i="65"/>
  <c r="D42" i="65"/>
  <c r="E42" i="65"/>
  <c r="F42" i="65"/>
  <c r="G42" i="65"/>
  <c r="H42" i="65"/>
  <c r="I42" i="65"/>
  <c r="J42" i="65"/>
  <c r="D43" i="65"/>
  <c r="E43" i="65"/>
  <c r="F43" i="65"/>
  <c r="G43" i="65"/>
  <c r="H43" i="65"/>
  <c r="I43" i="65"/>
  <c r="J43" i="65" s="1"/>
  <c r="D44" i="65"/>
  <c r="E44" i="65"/>
  <c r="F44" i="65"/>
  <c r="G44" i="65"/>
  <c r="H44" i="65"/>
  <c r="I44" i="65"/>
  <c r="J44" i="65"/>
  <c r="D45" i="65"/>
  <c r="E45" i="65"/>
  <c r="F45" i="65"/>
  <c r="G45" i="65"/>
  <c r="H45" i="65"/>
  <c r="I45" i="65"/>
  <c r="J45" i="65"/>
  <c r="D46" i="65"/>
  <c r="J46" i="65" s="1"/>
  <c r="E46" i="65"/>
  <c r="F46" i="65"/>
  <c r="G46" i="65"/>
  <c r="H46" i="65"/>
  <c r="I46" i="65"/>
  <c r="D47" i="65"/>
  <c r="J47" i="65" s="1"/>
  <c r="E47" i="65"/>
  <c r="F47" i="65"/>
  <c r="G47" i="65"/>
  <c r="H47" i="65"/>
  <c r="I47" i="65"/>
  <c r="J48" i="65"/>
  <c r="D49" i="65"/>
  <c r="L49" i="65" s="1"/>
  <c r="E49" i="65"/>
  <c r="F49" i="65"/>
  <c r="G49" i="65"/>
  <c r="H49" i="65"/>
  <c r="I49" i="65"/>
  <c r="D50" i="65"/>
  <c r="J50" i="65" s="1"/>
  <c r="E50" i="65"/>
  <c r="F50" i="65"/>
  <c r="G50" i="65"/>
  <c r="H50" i="65"/>
  <c r="I50" i="65"/>
  <c r="D51" i="65"/>
  <c r="E51" i="65"/>
  <c r="F51" i="65"/>
  <c r="G51" i="65"/>
  <c r="H51" i="65"/>
  <c r="I51" i="65"/>
  <c r="D53" i="65"/>
  <c r="E53" i="65"/>
  <c r="F53" i="65"/>
  <c r="G53" i="65"/>
  <c r="H53" i="65"/>
  <c r="I53" i="65"/>
  <c r="J53" i="65" s="1"/>
  <c r="D54" i="65"/>
  <c r="E54" i="65"/>
  <c r="F54" i="65"/>
  <c r="G54" i="65"/>
  <c r="H54" i="65"/>
  <c r="I54" i="65"/>
  <c r="J54" i="65"/>
  <c r="D55" i="65"/>
  <c r="E55" i="65"/>
  <c r="F55" i="65"/>
  <c r="G55" i="65"/>
  <c r="H55" i="65"/>
  <c r="I55" i="65"/>
  <c r="J55" i="65" s="1"/>
  <c r="D56" i="65"/>
  <c r="E56" i="65"/>
  <c r="F56" i="65"/>
  <c r="G56" i="65"/>
  <c r="H56" i="65"/>
  <c r="I56" i="65"/>
  <c r="J56" i="65" s="1"/>
  <c r="D5" i="64"/>
  <c r="E5" i="64"/>
  <c r="F5" i="64"/>
  <c r="G5" i="64"/>
  <c r="H5" i="64"/>
  <c r="I5" i="64"/>
  <c r="J5" i="64" s="1"/>
  <c r="D6" i="64"/>
  <c r="E6" i="64"/>
  <c r="F6" i="64"/>
  <c r="G6" i="64"/>
  <c r="H6" i="64"/>
  <c r="I6" i="64"/>
  <c r="J6" i="64" s="1"/>
  <c r="D7" i="64"/>
  <c r="E7" i="64"/>
  <c r="F7" i="64"/>
  <c r="G7" i="64"/>
  <c r="H7" i="64"/>
  <c r="I7" i="64"/>
  <c r="J7" i="64"/>
  <c r="D9" i="64"/>
  <c r="E9" i="64"/>
  <c r="F9" i="64"/>
  <c r="G9" i="64"/>
  <c r="H9" i="64"/>
  <c r="I9" i="64"/>
  <c r="J9" i="64" s="1"/>
  <c r="D11" i="64"/>
  <c r="E11" i="64"/>
  <c r="F11" i="64"/>
  <c r="G11" i="64"/>
  <c r="H11" i="64"/>
  <c r="I11" i="64"/>
  <c r="D12" i="64"/>
  <c r="E12" i="64"/>
  <c r="F12" i="64"/>
  <c r="G12" i="64"/>
  <c r="H12" i="64"/>
  <c r="I12" i="64"/>
  <c r="J12" i="64"/>
  <c r="D13" i="64"/>
  <c r="E13" i="64"/>
  <c r="F13" i="64"/>
  <c r="G13" i="64"/>
  <c r="H13" i="64"/>
  <c r="I13" i="64"/>
  <c r="J13" i="64" s="1"/>
  <c r="D14" i="64"/>
  <c r="E14" i="64"/>
  <c r="F14" i="64"/>
  <c r="G14" i="64"/>
  <c r="H14" i="64"/>
  <c r="I14" i="64"/>
  <c r="J14" i="64" s="1"/>
  <c r="D16" i="64"/>
  <c r="E16" i="64"/>
  <c r="F16" i="64"/>
  <c r="G16" i="64"/>
  <c r="H16" i="64"/>
  <c r="I16" i="64"/>
  <c r="J16" i="64"/>
  <c r="D17" i="64"/>
  <c r="E17" i="64"/>
  <c r="F17" i="64"/>
  <c r="G17" i="64"/>
  <c r="H17" i="64"/>
  <c r="I17" i="64"/>
  <c r="J17" i="64"/>
  <c r="D18" i="64"/>
  <c r="J18" i="64" s="1"/>
  <c r="E18" i="64"/>
  <c r="F18" i="64"/>
  <c r="G18" i="64"/>
  <c r="H18" i="64"/>
  <c r="I18" i="64"/>
  <c r="D19" i="64"/>
  <c r="E19" i="64"/>
  <c r="F19" i="64"/>
  <c r="G19" i="64"/>
  <c r="H19" i="64"/>
  <c r="I19" i="64"/>
  <c r="D20" i="64"/>
  <c r="E20" i="64"/>
  <c r="F20" i="64"/>
  <c r="G20" i="64"/>
  <c r="H20" i="64"/>
  <c r="I20" i="64"/>
  <c r="D22" i="64"/>
  <c r="E22" i="64"/>
  <c r="F22" i="64"/>
  <c r="G22" i="64"/>
  <c r="H22" i="64"/>
  <c r="I22" i="64"/>
  <c r="J22" i="64"/>
  <c r="D23" i="64"/>
  <c r="E23" i="64"/>
  <c r="F23" i="64"/>
  <c r="G23" i="64"/>
  <c r="H23" i="64"/>
  <c r="I23" i="64"/>
  <c r="J23" i="64" s="1"/>
  <c r="D24" i="64"/>
  <c r="E24" i="64"/>
  <c r="F24" i="64"/>
  <c r="G24" i="64"/>
  <c r="H24" i="64"/>
  <c r="I24" i="64"/>
  <c r="J24" i="64"/>
  <c r="D25" i="64"/>
  <c r="E25" i="64"/>
  <c r="F25" i="64"/>
  <c r="G25" i="64"/>
  <c r="H25" i="64"/>
  <c r="I25" i="64"/>
  <c r="J25" i="64"/>
  <c r="D26" i="64"/>
  <c r="E26" i="64"/>
  <c r="F26" i="64"/>
  <c r="G26" i="64"/>
  <c r="H26" i="64"/>
  <c r="I26" i="64"/>
  <c r="J26" i="64" s="1"/>
  <c r="D27" i="64"/>
  <c r="J27" i="64" s="1"/>
  <c r="E27" i="64"/>
  <c r="F27" i="64"/>
  <c r="G27" i="64"/>
  <c r="H27" i="64"/>
  <c r="I27" i="64"/>
  <c r="D28" i="64"/>
  <c r="E28" i="64"/>
  <c r="F28" i="64"/>
  <c r="G28" i="64"/>
  <c r="H28" i="64"/>
  <c r="I28" i="64"/>
  <c r="J28" i="64" s="1"/>
  <c r="D29" i="64"/>
  <c r="E29" i="64"/>
  <c r="F29" i="64"/>
  <c r="G29" i="64"/>
  <c r="H29" i="64"/>
  <c r="I29" i="64"/>
  <c r="J29" i="64" s="1"/>
  <c r="D30" i="64"/>
  <c r="E30" i="64"/>
  <c r="F30" i="64"/>
  <c r="G30" i="64"/>
  <c r="H30" i="64"/>
  <c r="I30" i="64"/>
  <c r="J30" i="64"/>
  <c r="D31" i="64"/>
  <c r="E31" i="64"/>
  <c r="F31" i="64"/>
  <c r="G31" i="64"/>
  <c r="H31" i="64"/>
  <c r="I31" i="64"/>
  <c r="J31" i="64" s="1"/>
  <c r="D32" i="64"/>
  <c r="E32" i="64"/>
  <c r="F32" i="64"/>
  <c r="G32" i="64"/>
  <c r="H32" i="64"/>
  <c r="I32" i="64"/>
  <c r="J32" i="64" s="1"/>
  <c r="D33" i="64"/>
  <c r="E33" i="64"/>
  <c r="F33" i="64"/>
  <c r="G33" i="64"/>
  <c r="H33" i="64"/>
  <c r="I33" i="64"/>
  <c r="J33" i="64" s="1"/>
  <c r="D35" i="64"/>
  <c r="E35" i="64"/>
  <c r="F35" i="64"/>
  <c r="G35" i="64"/>
  <c r="H35" i="64"/>
  <c r="I35" i="64"/>
  <c r="J35" i="64" s="1"/>
  <c r="D36" i="64"/>
  <c r="E36" i="64"/>
  <c r="F36" i="64"/>
  <c r="G36" i="64"/>
  <c r="H36" i="64"/>
  <c r="I36" i="64"/>
  <c r="J36" i="64"/>
  <c r="D37" i="64"/>
  <c r="E37" i="64"/>
  <c r="F37" i="64"/>
  <c r="G37" i="64"/>
  <c r="H37" i="64"/>
  <c r="I37" i="64"/>
  <c r="J37" i="64" s="1"/>
  <c r="D38" i="64"/>
  <c r="E38" i="64"/>
  <c r="F38" i="64"/>
  <c r="G38" i="64"/>
  <c r="H38" i="64"/>
  <c r="I38" i="64"/>
  <c r="D39" i="64"/>
  <c r="E39" i="64"/>
  <c r="F39" i="64"/>
  <c r="G39" i="64"/>
  <c r="H39" i="64"/>
  <c r="I39" i="64"/>
  <c r="J39" i="64"/>
  <c r="J40" i="64"/>
  <c r="D42" i="64"/>
  <c r="E42" i="64"/>
  <c r="F42" i="64"/>
  <c r="G42" i="64"/>
  <c r="H42" i="64"/>
  <c r="I42" i="64"/>
  <c r="J42" i="64"/>
  <c r="D43" i="64"/>
  <c r="E43" i="64"/>
  <c r="F43" i="64"/>
  <c r="G43" i="64"/>
  <c r="H43" i="64"/>
  <c r="I43" i="64"/>
  <c r="J43" i="64" s="1"/>
  <c r="D44" i="64"/>
  <c r="E44" i="64"/>
  <c r="F44" i="64"/>
  <c r="G44" i="64"/>
  <c r="H44" i="64"/>
  <c r="I44" i="64"/>
  <c r="J44" i="64"/>
  <c r="D45" i="64"/>
  <c r="E45" i="64"/>
  <c r="F45" i="64"/>
  <c r="G45" i="64"/>
  <c r="H45" i="64"/>
  <c r="I45" i="64"/>
  <c r="J45" i="64"/>
  <c r="D46" i="64"/>
  <c r="J46" i="64" s="1"/>
  <c r="E46" i="64"/>
  <c r="F46" i="64"/>
  <c r="G46" i="64"/>
  <c r="H46" i="64"/>
  <c r="I46" i="64"/>
  <c r="D47" i="64"/>
  <c r="J47" i="64" s="1"/>
  <c r="E47" i="64"/>
  <c r="F47" i="64"/>
  <c r="G47" i="64"/>
  <c r="H47" i="64"/>
  <c r="I47" i="64"/>
  <c r="E48" i="64"/>
  <c r="F48" i="64"/>
  <c r="G48" i="64"/>
  <c r="H48" i="64"/>
  <c r="I48" i="64"/>
  <c r="J48" i="64" s="1"/>
  <c r="D49" i="64"/>
  <c r="E49" i="64"/>
  <c r="F49" i="64"/>
  <c r="G49" i="64"/>
  <c r="H49" i="64"/>
  <c r="I49" i="64"/>
  <c r="J49" i="64"/>
  <c r="D50" i="64"/>
  <c r="E50" i="64"/>
  <c r="F50" i="64"/>
  <c r="G50" i="64"/>
  <c r="H50" i="64"/>
  <c r="I50" i="64"/>
  <c r="J50" i="64" s="1"/>
  <c r="D51" i="64"/>
  <c r="E51" i="64"/>
  <c r="F51" i="64"/>
  <c r="G51" i="64"/>
  <c r="H51" i="64"/>
  <c r="I51" i="64"/>
  <c r="J51" i="64"/>
  <c r="D53" i="64"/>
  <c r="E53" i="64"/>
  <c r="F53" i="64"/>
  <c r="G53" i="64"/>
  <c r="H53" i="64"/>
  <c r="I53" i="64"/>
  <c r="J53" i="64"/>
  <c r="D54" i="64"/>
  <c r="E54" i="64"/>
  <c r="F54" i="64"/>
  <c r="G54" i="64"/>
  <c r="H54" i="64"/>
  <c r="I54" i="64"/>
  <c r="J54" i="64" s="1"/>
  <c r="D55" i="64"/>
  <c r="J55" i="64" s="1"/>
  <c r="E55" i="64"/>
  <c r="F55" i="64"/>
  <c r="G55" i="64"/>
  <c r="H55" i="64"/>
  <c r="I55" i="64"/>
  <c r="D56" i="64"/>
  <c r="E56" i="64"/>
  <c r="F56" i="64"/>
  <c r="G56" i="64"/>
  <c r="H56" i="64"/>
  <c r="I56" i="64"/>
  <c r="J56" i="64" s="1"/>
  <c r="D5" i="63"/>
  <c r="E5" i="63"/>
  <c r="F5" i="63"/>
  <c r="G5" i="63"/>
  <c r="H5" i="63"/>
  <c r="I5" i="63"/>
  <c r="J5" i="63" s="1"/>
  <c r="D6" i="63"/>
  <c r="E6" i="63"/>
  <c r="F6" i="63"/>
  <c r="G6" i="63"/>
  <c r="H6" i="63"/>
  <c r="I6" i="63"/>
  <c r="J6" i="63"/>
  <c r="D7" i="63"/>
  <c r="E7" i="63"/>
  <c r="F7" i="63"/>
  <c r="G7" i="63"/>
  <c r="H7" i="63"/>
  <c r="I7" i="63"/>
  <c r="J7" i="63" s="1"/>
  <c r="D9" i="63"/>
  <c r="E9" i="63"/>
  <c r="F9" i="63"/>
  <c r="G9" i="63"/>
  <c r="H9" i="63"/>
  <c r="I9" i="63"/>
  <c r="J9" i="63" s="1"/>
  <c r="D11" i="63"/>
  <c r="E11" i="63"/>
  <c r="F11" i="63"/>
  <c r="G11" i="63"/>
  <c r="H11" i="63"/>
  <c r="I11" i="63"/>
  <c r="J11" i="63" s="1"/>
  <c r="D12" i="63"/>
  <c r="E12" i="63"/>
  <c r="F12" i="63"/>
  <c r="G12" i="63"/>
  <c r="H12" i="63"/>
  <c r="I12" i="63"/>
  <c r="J12" i="63" s="1"/>
  <c r="D13" i="63"/>
  <c r="E13" i="63"/>
  <c r="F13" i="63"/>
  <c r="G13" i="63"/>
  <c r="H13" i="63"/>
  <c r="I13" i="63"/>
  <c r="J13" i="63"/>
  <c r="D14" i="63"/>
  <c r="E14" i="63"/>
  <c r="F14" i="63"/>
  <c r="G14" i="63"/>
  <c r="H14" i="63"/>
  <c r="I14" i="63"/>
  <c r="J14" i="63" s="1"/>
  <c r="D16" i="63"/>
  <c r="E16" i="63"/>
  <c r="F16" i="63"/>
  <c r="G16" i="63"/>
  <c r="H16" i="63"/>
  <c r="I16" i="63"/>
  <c r="D17" i="63"/>
  <c r="E17" i="63"/>
  <c r="F17" i="63"/>
  <c r="G17" i="63"/>
  <c r="H17" i="63"/>
  <c r="I17" i="63"/>
  <c r="J17" i="63"/>
  <c r="D18" i="63"/>
  <c r="E18" i="63"/>
  <c r="F18" i="63"/>
  <c r="G18" i="63"/>
  <c r="H18" i="63"/>
  <c r="I18" i="63"/>
  <c r="J18" i="63" s="1"/>
  <c r="D19" i="63"/>
  <c r="E19" i="63"/>
  <c r="F19" i="63"/>
  <c r="G19" i="63"/>
  <c r="H19" i="63"/>
  <c r="I19" i="63"/>
  <c r="J19" i="63"/>
  <c r="D20" i="63"/>
  <c r="E20" i="63"/>
  <c r="F20" i="63"/>
  <c r="G20" i="63"/>
  <c r="H20" i="63"/>
  <c r="I20" i="63"/>
  <c r="J20" i="63"/>
  <c r="D22" i="63"/>
  <c r="J22" i="63" s="1"/>
  <c r="E22" i="63"/>
  <c r="F22" i="63"/>
  <c r="G22" i="63"/>
  <c r="H22" i="63"/>
  <c r="I22" i="63"/>
  <c r="D23" i="63"/>
  <c r="J23" i="63" s="1"/>
  <c r="E23" i="63"/>
  <c r="F23" i="63"/>
  <c r="G23" i="63"/>
  <c r="H23" i="63"/>
  <c r="I23" i="63"/>
  <c r="D24" i="63"/>
  <c r="E24" i="63"/>
  <c r="F24" i="63"/>
  <c r="G24" i="63"/>
  <c r="H24" i="63"/>
  <c r="I24" i="63"/>
  <c r="D25" i="63"/>
  <c r="E25" i="63"/>
  <c r="F25" i="63"/>
  <c r="G25" i="63"/>
  <c r="H25" i="63"/>
  <c r="I25" i="63"/>
  <c r="J25" i="63" s="1"/>
  <c r="D26" i="63"/>
  <c r="E26" i="63"/>
  <c r="F26" i="63"/>
  <c r="G26" i="63"/>
  <c r="H26" i="63"/>
  <c r="I26" i="63"/>
  <c r="J26" i="63"/>
  <c r="D27" i="63"/>
  <c r="E27" i="63"/>
  <c r="F27" i="63"/>
  <c r="G27" i="63"/>
  <c r="H27" i="63"/>
  <c r="I27" i="63"/>
  <c r="J27" i="63" s="1"/>
  <c r="D28" i="63"/>
  <c r="E28" i="63"/>
  <c r="F28" i="63"/>
  <c r="G28" i="63"/>
  <c r="H28" i="63"/>
  <c r="I28" i="63"/>
  <c r="J28" i="63"/>
  <c r="D29" i="63"/>
  <c r="E29" i="63"/>
  <c r="F29" i="63"/>
  <c r="G29" i="63"/>
  <c r="H29" i="63"/>
  <c r="I29" i="63"/>
  <c r="J29" i="63" s="1"/>
  <c r="D30" i="63"/>
  <c r="E30" i="63"/>
  <c r="F30" i="63"/>
  <c r="G30" i="63"/>
  <c r="H30" i="63"/>
  <c r="I30" i="63"/>
  <c r="J30" i="63" s="1"/>
  <c r="D31" i="63"/>
  <c r="E31" i="63"/>
  <c r="F31" i="63"/>
  <c r="G31" i="63"/>
  <c r="H31" i="63"/>
  <c r="I31" i="63"/>
  <c r="J31" i="63"/>
  <c r="D32" i="63"/>
  <c r="E32" i="63"/>
  <c r="F32" i="63"/>
  <c r="G32" i="63"/>
  <c r="H32" i="63"/>
  <c r="I32" i="63"/>
  <c r="J32" i="63" s="1"/>
  <c r="D33" i="63"/>
  <c r="E33" i="63"/>
  <c r="F33" i="63"/>
  <c r="G33" i="63"/>
  <c r="H33" i="63"/>
  <c r="I33" i="63"/>
  <c r="J33" i="63" s="1"/>
  <c r="D35" i="63"/>
  <c r="E35" i="63"/>
  <c r="F35" i="63"/>
  <c r="G35" i="63"/>
  <c r="H35" i="63"/>
  <c r="I35" i="63"/>
  <c r="J35" i="63"/>
  <c r="D36" i="63"/>
  <c r="E36" i="63"/>
  <c r="F36" i="63"/>
  <c r="G36" i="63"/>
  <c r="H36" i="63"/>
  <c r="I36" i="63"/>
  <c r="J36" i="63" s="1"/>
  <c r="D37" i="63"/>
  <c r="E37" i="63"/>
  <c r="F37" i="63"/>
  <c r="G37" i="63"/>
  <c r="H37" i="63"/>
  <c r="I37" i="63"/>
  <c r="J37" i="63" s="1"/>
  <c r="D38" i="63"/>
  <c r="E38" i="63"/>
  <c r="F38" i="63"/>
  <c r="G38" i="63"/>
  <c r="H38" i="63"/>
  <c r="I38" i="63"/>
  <c r="J38" i="63" s="1"/>
  <c r="D39" i="63"/>
  <c r="E39" i="63"/>
  <c r="F39" i="63"/>
  <c r="G39" i="63"/>
  <c r="H39" i="63"/>
  <c r="I39" i="63"/>
  <c r="J39" i="63"/>
  <c r="D40" i="63"/>
  <c r="E40" i="63"/>
  <c r="F40" i="63"/>
  <c r="G40" i="63"/>
  <c r="H40" i="63"/>
  <c r="I40" i="63"/>
  <c r="J40" i="63"/>
  <c r="D42" i="63"/>
  <c r="E42" i="63"/>
  <c r="F42" i="63"/>
  <c r="G42" i="63"/>
  <c r="H42" i="63"/>
  <c r="I42" i="63"/>
  <c r="D43" i="63"/>
  <c r="E43" i="63"/>
  <c r="F43" i="63"/>
  <c r="G43" i="63"/>
  <c r="H43" i="63"/>
  <c r="I43" i="63"/>
  <c r="D44" i="63"/>
  <c r="E44" i="63"/>
  <c r="F44" i="63"/>
  <c r="G44" i="63"/>
  <c r="H44" i="63"/>
  <c r="I44" i="63"/>
  <c r="J44" i="63"/>
  <c r="D45" i="63"/>
  <c r="E45" i="63"/>
  <c r="F45" i="63"/>
  <c r="G45" i="63"/>
  <c r="H45" i="63"/>
  <c r="I45" i="63"/>
  <c r="J45" i="63" s="1"/>
  <c r="D46" i="63"/>
  <c r="E46" i="63"/>
  <c r="F46" i="63"/>
  <c r="G46" i="63"/>
  <c r="H46" i="63"/>
  <c r="I46" i="63"/>
  <c r="J46" i="63"/>
  <c r="D47" i="63"/>
  <c r="E47" i="63"/>
  <c r="F47" i="63"/>
  <c r="G47" i="63"/>
  <c r="H47" i="63"/>
  <c r="I47" i="63"/>
  <c r="J47" i="63"/>
  <c r="D48" i="63"/>
  <c r="J48" i="63" s="1"/>
  <c r="E48" i="63"/>
  <c r="F48" i="63"/>
  <c r="G48" i="63"/>
  <c r="H48" i="63"/>
  <c r="I48" i="63"/>
  <c r="D49" i="63"/>
  <c r="J49" i="63" s="1"/>
  <c r="E49" i="63"/>
  <c r="F49" i="63"/>
  <c r="G49" i="63"/>
  <c r="H49" i="63"/>
  <c r="I49" i="63"/>
  <c r="D50" i="63"/>
  <c r="E50" i="63"/>
  <c r="F50" i="63"/>
  <c r="G50" i="63"/>
  <c r="H50" i="63"/>
  <c r="I50" i="63"/>
  <c r="D51" i="63"/>
  <c r="E51" i="63"/>
  <c r="F51" i="63"/>
  <c r="G51" i="63"/>
  <c r="H51" i="63"/>
  <c r="I51" i="63"/>
  <c r="J51" i="63" s="1"/>
  <c r="D53" i="63"/>
  <c r="E53" i="63"/>
  <c r="F53" i="63"/>
  <c r="G53" i="63"/>
  <c r="H53" i="63"/>
  <c r="I53" i="63"/>
  <c r="J53" i="63"/>
  <c r="D54" i="63"/>
  <c r="E54" i="63"/>
  <c r="F54" i="63"/>
  <c r="G54" i="63"/>
  <c r="H54" i="63"/>
  <c r="I54" i="63"/>
  <c r="J54" i="63" s="1"/>
  <c r="D55" i="63"/>
  <c r="E55" i="63"/>
  <c r="F55" i="63"/>
  <c r="G55" i="63"/>
  <c r="H55" i="63"/>
  <c r="I55" i="63"/>
  <c r="J55" i="63" s="1"/>
  <c r="D56" i="63"/>
  <c r="E56" i="63"/>
  <c r="F56" i="63"/>
  <c r="G56" i="63"/>
  <c r="H56" i="63"/>
  <c r="I56" i="63"/>
  <c r="J56" i="63" s="1"/>
  <c r="D5" i="62"/>
  <c r="E5" i="62"/>
  <c r="F5" i="62"/>
  <c r="G5" i="62"/>
  <c r="H5" i="62"/>
  <c r="I5" i="62"/>
  <c r="J5" i="62" s="1"/>
  <c r="D6" i="62"/>
  <c r="E6" i="62"/>
  <c r="F6" i="62"/>
  <c r="G6" i="62"/>
  <c r="H6" i="62"/>
  <c r="I6" i="62"/>
  <c r="J6" i="62"/>
  <c r="D7" i="62"/>
  <c r="E7" i="62"/>
  <c r="F7" i="62"/>
  <c r="G7" i="62"/>
  <c r="H7" i="62"/>
  <c r="I7" i="62"/>
  <c r="J7" i="62" s="1"/>
  <c r="D9" i="62"/>
  <c r="E9" i="62"/>
  <c r="F9" i="62"/>
  <c r="G9" i="62"/>
  <c r="H9" i="62"/>
  <c r="I9" i="62"/>
  <c r="D11" i="62"/>
  <c r="E11" i="62"/>
  <c r="F11" i="62"/>
  <c r="G11" i="62"/>
  <c r="H11" i="62"/>
  <c r="I11" i="62"/>
  <c r="J11" i="62"/>
  <c r="D12" i="62"/>
  <c r="E12" i="62"/>
  <c r="F12" i="62"/>
  <c r="G12" i="62"/>
  <c r="H12" i="62"/>
  <c r="I12" i="62"/>
  <c r="J12" i="62" s="1"/>
  <c r="D13" i="62"/>
  <c r="E13" i="62"/>
  <c r="F13" i="62"/>
  <c r="G13" i="62"/>
  <c r="H13" i="62"/>
  <c r="I13" i="62"/>
  <c r="J13" i="62" s="1"/>
  <c r="D14" i="62"/>
  <c r="E14" i="62"/>
  <c r="F14" i="62"/>
  <c r="G14" i="62"/>
  <c r="H14" i="62"/>
  <c r="I14" i="62"/>
  <c r="J14" i="62"/>
  <c r="D16" i="62"/>
  <c r="E16" i="62"/>
  <c r="F16" i="62"/>
  <c r="G16" i="62"/>
  <c r="H16" i="62"/>
  <c r="I16" i="62"/>
  <c r="J16" i="62"/>
  <c r="D17" i="62"/>
  <c r="J17" i="62" s="1"/>
  <c r="E17" i="62"/>
  <c r="F17" i="62"/>
  <c r="G17" i="62"/>
  <c r="H17" i="62"/>
  <c r="I17" i="62"/>
  <c r="D18" i="62"/>
  <c r="E18" i="62"/>
  <c r="F18" i="62"/>
  <c r="G18" i="62"/>
  <c r="H18" i="62"/>
  <c r="I18" i="62"/>
  <c r="D19" i="62"/>
  <c r="E19" i="62"/>
  <c r="F19" i="62"/>
  <c r="G19" i="62"/>
  <c r="H19" i="62"/>
  <c r="I19" i="62"/>
  <c r="D20" i="62"/>
  <c r="E20" i="62"/>
  <c r="F20" i="62"/>
  <c r="G20" i="62"/>
  <c r="H20" i="62"/>
  <c r="I20" i="62"/>
  <c r="J20" i="62"/>
  <c r="D22" i="62"/>
  <c r="E22" i="62"/>
  <c r="F22" i="62"/>
  <c r="G22" i="62"/>
  <c r="H22" i="62"/>
  <c r="I22" i="62"/>
  <c r="J22" i="62" s="1"/>
  <c r="D23" i="62"/>
  <c r="E23" i="62"/>
  <c r="F23" i="62"/>
  <c r="G23" i="62"/>
  <c r="H23" i="62"/>
  <c r="I23" i="62"/>
  <c r="J23" i="62"/>
  <c r="D24" i="62"/>
  <c r="E24" i="62"/>
  <c r="F24" i="62"/>
  <c r="G24" i="62"/>
  <c r="H24" i="62"/>
  <c r="I24" i="62"/>
  <c r="J24" i="62"/>
  <c r="D25" i="62"/>
  <c r="E25" i="62"/>
  <c r="F25" i="62"/>
  <c r="G25" i="62"/>
  <c r="H25" i="62"/>
  <c r="I25" i="62"/>
  <c r="J25" i="62" s="1"/>
  <c r="D26" i="62"/>
  <c r="J26" i="62" s="1"/>
  <c r="E26" i="62"/>
  <c r="F26" i="62"/>
  <c r="G26" i="62"/>
  <c r="H26" i="62"/>
  <c r="I26" i="62"/>
  <c r="D27" i="62"/>
  <c r="E27" i="62"/>
  <c r="F27" i="62"/>
  <c r="G27" i="62"/>
  <c r="H27" i="62"/>
  <c r="I27" i="62"/>
  <c r="J27" i="62" s="1"/>
  <c r="D28" i="62"/>
  <c r="E28" i="62"/>
  <c r="F28" i="62"/>
  <c r="G28" i="62"/>
  <c r="H28" i="62"/>
  <c r="I28" i="62"/>
  <c r="J28" i="62" s="1"/>
  <c r="D29" i="62"/>
  <c r="E29" i="62"/>
  <c r="F29" i="62"/>
  <c r="G29" i="62"/>
  <c r="H29" i="62"/>
  <c r="I29" i="62"/>
  <c r="J29" i="62"/>
  <c r="D30" i="62"/>
  <c r="E30" i="62"/>
  <c r="F30" i="62"/>
  <c r="G30" i="62"/>
  <c r="H30" i="62"/>
  <c r="I30" i="62"/>
  <c r="J30" i="62" s="1"/>
  <c r="D31" i="62"/>
  <c r="E31" i="62"/>
  <c r="F31" i="62"/>
  <c r="G31" i="62"/>
  <c r="H31" i="62"/>
  <c r="I31" i="62"/>
  <c r="J31" i="62" s="1"/>
  <c r="D32" i="62"/>
  <c r="E32" i="62"/>
  <c r="F32" i="62"/>
  <c r="G32" i="62"/>
  <c r="H32" i="62"/>
  <c r="I32" i="62"/>
  <c r="J32" i="62" s="1"/>
  <c r="D33" i="62"/>
  <c r="E33" i="62"/>
  <c r="F33" i="62"/>
  <c r="G33" i="62"/>
  <c r="H33" i="62"/>
  <c r="I33" i="62"/>
  <c r="J33" i="62" s="1"/>
  <c r="D35" i="62"/>
  <c r="E35" i="62"/>
  <c r="F35" i="62"/>
  <c r="G35" i="62"/>
  <c r="H35" i="62"/>
  <c r="I35" i="62"/>
  <c r="J35" i="62"/>
  <c r="D36" i="62"/>
  <c r="E36" i="62"/>
  <c r="F36" i="62"/>
  <c r="G36" i="62"/>
  <c r="H36" i="62"/>
  <c r="I36" i="62"/>
  <c r="J36" i="62" s="1"/>
  <c r="D37" i="62"/>
  <c r="E37" i="62"/>
  <c r="F37" i="62"/>
  <c r="G37" i="62"/>
  <c r="H37" i="62"/>
  <c r="I37" i="62"/>
  <c r="D38" i="62"/>
  <c r="E38" i="62"/>
  <c r="F38" i="62"/>
  <c r="G38" i="62"/>
  <c r="H38" i="62"/>
  <c r="I38" i="62"/>
  <c r="J38" i="62"/>
  <c r="D39" i="62"/>
  <c r="E39" i="62"/>
  <c r="F39" i="62"/>
  <c r="G39" i="62"/>
  <c r="H39" i="62"/>
  <c r="I39" i="62"/>
  <c r="J39" i="62" s="1"/>
  <c r="J40" i="62"/>
  <c r="D42" i="62"/>
  <c r="E42" i="62"/>
  <c r="F42" i="62"/>
  <c r="G42" i="62"/>
  <c r="H42" i="62"/>
  <c r="I42" i="62"/>
  <c r="J42" i="62" s="1"/>
  <c r="D43" i="62"/>
  <c r="E43" i="62"/>
  <c r="F43" i="62"/>
  <c r="G43" i="62"/>
  <c r="H43" i="62"/>
  <c r="I43" i="62"/>
  <c r="J43" i="62"/>
  <c r="D44" i="62"/>
  <c r="E44" i="62"/>
  <c r="F44" i="62"/>
  <c r="G44" i="62"/>
  <c r="H44" i="62"/>
  <c r="I44" i="62"/>
  <c r="J44" i="62"/>
  <c r="D45" i="62"/>
  <c r="J45" i="62" s="1"/>
  <c r="E45" i="62"/>
  <c r="F45" i="62"/>
  <c r="G45" i="62"/>
  <c r="H45" i="62"/>
  <c r="I45" i="62"/>
  <c r="D46" i="62"/>
  <c r="J46" i="62" s="1"/>
  <c r="E46" i="62"/>
  <c r="F46" i="62"/>
  <c r="G46" i="62"/>
  <c r="H46" i="62"/>
  <c r="I46" i="62"/>
  <c r="D47" i="62"/>
  <c r="E47" i="62"/>
  <c r="F47" i="62"/>
  <c r="G47" i="62"/>
  <c r="H47" i="62"/>
  <c r="I47" i="62"/>
  <c r="D48" i="62"/>
  <c r="E48" i="62"/>
  <c r="F48" i="62"/>
  <c r="G48" i="62"/>
  <c r="H48" i="62"/>
  <c r="I48" i="62"/>
  <c r="J48" i="62" s="1"/>
  <c r="D49" i="62"/>
  <c r="E49" i="62"/>
  <c r="F49" i="62"/>
  <c r="G49" i="62"/>
  <c r="H49" i="62"/>
  <c r="I49" i="62"/>
  <c r="J49" i="62"/>
  <c r="D50" i="62"/>
  <c r="E50" i="62"/>
  <c r="F50" i="62"/>
  <c r="G50" i="62"/>
  <c r="H50" i="62"/>
  <c r="I50" i="62"/>
  <c r="J50" i="62" s="1"/>
  <c r="D51" i="62"/>
  <c r="E51" i="62"/>
  <c r="F51" i="62"/>
  <c r="G51" i="62"/>
  <c r="H51" i="62"/>
  <c r="I51" i="62"/>
  <c r="J51" i="62" s="1"/>
  <c r="D53" i="62"/>
  <c r="E53" i="62"/>
  <c r="F53" i="62"/>
  <c r="G53" i="62"/>
  <c r="H53" i="62"/>
  <c r="I53" i="62"/>
  <c r="J53" i="62" s="1"/>
  <c r="D54" i="62"/>
  <c r="E54" i="62"/>
  <c r="F54" i="62"/>
  <c r="G54" i="62"/>
  <c r="H54" i="62"/>
  <c r="I54" i="62"/>
  <c r="J54" i="62" s="1"/>
  <c r="D55" i="62"/>
  <c r="E55" i="62"/>
  <c r="F55" i="62"/>
  <c r="G55" i="62"/>
  <c r="H55" i="62"/>
  <c r="I55" i="62"/>
  <c r="J55" i="62"/>
  <c r="D56" i="62"/>
  <c r="E56" i="62"/>
  <c r="F56" i="62"/>
  <c r="G56" i="62"/>
  <c r="H56" i="62"/>
  <c r="I56" i="62"/>
  <c r="J56" i="62" s="1"/>
  <c r="D5" i="61"/>
  <c r="E5" i="61"/>
  <c r="F5" i="61"/>
  <c r="G5" i="61"/>
  <c r="H5" i="61"/>
  <c r="I5" i="61"/>
  <c r="D6" i="61"/>
  <c r="E6" i="61"/>
  <c r="F6" i="61"/>
  <c r="G6" i="61"/>
  <c r="H6" i="61"/>
  <c r="I6" i="61"/>
  <c r="J6" i="61"/>
  <c r="D7" i="61"/>
  <c r="E7" i="61"/>
  <c r="F7" i="61"/>
  <c r="G7" i="61"/>
  <c r="H7" i="61"/>
  <c r="I7" i="61"/>
  <c r="J7" i="61" s="1"/>
  <c r="D9" i="61"/>
  <c r="E9" i="61"/>
  <c r="F9" i="61"/>
  <c r="G9" i="61"/>
  <c r="H9" i="61"/>
  <c r="I9" i="61"/>
  <c r="J9" i="61" s="1"/>
  <c r="D11" i="61"/>
  <c r="E11" i="61"/>
  <c r="F11" i="61"/>
  <c r="G11" i="61"/>
  <c r="H11" i="61"/>
  <c r="I11" i="61"/>
  <c r="J11" i="61"/>
  <c r="D12" i="61"/>
  <c r="E12" i="61"/>
  <c r="F12" i="61"/>
  <c r="G12" i="61"/>
  <c r="H12" i="61"/>
  <c r="I12" i="61"/>
  <c r="J12" i="61"/>
  <c r="D13" i="61"/>
  <c r="J13" i="61" s="1"/>
  <c r="E13" i="61"/>
  <c r="F13" i="61"/>
  <c r="G13" i="61"/>
  <c r="H13" i="61"/>
  <c r="I13" i="61"/>
  <c r="D14" i="61"/>
  <c r="E14" i="61"/>
  <c r="F14" i="61"/>
  <c r="G14" i="61"/>
  <c r="H14" i="61"/>
  <c r="I14" i="61"/>
  <c r="D16" i="61"/>
  <c r="E16" i="61"/>
  <c r="F16" i="61"/>
  <c r="G16" i="61"/>
  <c r="H16" i="61"/>
  <c r="I16" i="61"/>
  <c r="D17" i="61"/>
  <c r="E17" i="61"/>
  <c r="F17" i="61"/>
  <c r="G17" i="61"/>
  <c r="H17" i="61"/>
  <c r="I17" i="61"/>
  <c r="J17" i="61"/>
  <c r="D18" i="61"/>
  <c r="E18" i="61"/>
  <c r="F18" i="61"/>
  <c r="G18" i="61"/>
  <c r="H18" i="61"/>
  <c r="I18" i="61"/>
  <c r="J18" i="61" s="1"/>
  <c r="D19" i="61"/>
  <c r="E19" i="61"/>
  <c r="F19" i="61"/>
  <c r="G19" i="61"/>
  <c r="H19" i="61"/>
  <c r="I19" i="61"/>
  <c r="J19" i="61"/>
  <c r="D20" i="61"/>
  <c r="E20" i="61"/>
  <c r="F20" i="61"/>
  <c r="G20" i="61"/>
  <c r="H20" i="61"/>
  <c r="I20" i="61"/>
  <c r="J20" i="61"/>
  <c r="D22" i="61"/>
  <c r="E22" i="61"/>
  <c r="F22" i="61"/>
  <c r="G22" i="61"/>
  <c r="H22" i="61"/>
  <c r="I22" i="61"/>
  <c r="J22" i="61" s="1"/>
  <c r="D23" i="61"/>
  <c r="J23" i="61" s="1"/>
  <c r="E23" i="61"/>
  <c r="F23" i="61"/>
  <c r="G23" i="61"/>
  <c r="H23" i="61"/>
  <c r="I23" i="61"/>
  <c r="D24" i="61"/>
  <c r="E24" i="61"/>
  <c r="F24" i="61"/>
  <c r="G24" i="61"/>
  <c r="H24" i="61"/>
  <c r="I24" i="61"/>
  <c r="J24" i="61" s="1"/>
  <c r="D25" i="61"/>
  <c r="E25" i="61"/>
  <c r="F25" i="61"/>
  <c r="G25" i="61"/>
  <c r="H25" i="61"/>
  <c r="I25" i="61"/>
  <c r="J25" i="61" s="1"/>
  <c r="D26" i="61"/>
  <c r="E26" i="61"/>
  <c r="F26" i="61"/>
  <c r="G26" i="61"/>
  <c r="H26" i="61"/>
  <c r="I26" i="61"/>
  <c r="J26" i="61"/>
  <c r="D27" i="61"/>
  <c r="E27" i="61"/>
  <c r="F27" i="61"/>
  <c r="G27" i="61"/>
  <c r="H27" i="61"/>
  <c r="I27" i="61"/>
  <c r="J27" i="61" s="1"/>
  <c r="D28" i="61"/>
  <c r="E28" i="61"/>
  <c r="F28" i="61"/>
  <c r="G28" i="61"/>
  <c r="H28" i="61"/>
  <c r="I28" i="61"/>
  <c r="J28" i="61" s="1"/>
  <c r="D29" i="61"/>
  <c r="E29" i="61"/>
  <c r="F29" i="61"/>
  <c r="G29" i="61"/>
  <c r="H29" i="61"/>
  <c r="I29" i="61"/>
  <c r="J29" i="61" s="1"/>
  <c r="D30" i="61"/>
  <c r="E30" i="61"/>
  <c r="F30" i="61"/>
  <c r="G30" i="61"/>
  <c r="H30" i="61"/>
  <c r="I30" i="61"/>
  <c r="J30" i="61" s="1"/>
  <c r="D31" i="61"/>
  <c r="E31" i="61"/>
  <c r="F31" i="61"/>
  <c r="G31" i="61"/>
  <c r="H31" i="61"/>
  <c r="I31" i="61"/>
  <c r="J31" i="61"/>
  <c r="D32" i="61"/>
  <c r="E32" i="61"/>
  <c r="F32" i="61"/>
  <c r="G32" i="61"/>
  <c r="H32" i="61"/>
  <c r="I32" i="61"/>
  <c r="J32" i="61" s="1"/>
  <c r="D33" i="61"/>
  <c r="E33" i="61"/>
  <c r="F33" i="61"/>
  <c r="G33" i="61"/>
  <c r="H33" i="61"/>
  <c r="I33" i="61"/>
  <c r="D35" i="61"/>
  <c r="E35" i="61"/>
  <c r="F35" i="61"/>
  <c r="G35" i="61"/>
  <c r="H35" i="61"/>
  <c r="I35" i="61"/>
  <c r="J35" i="61"/>
  <c r="D36" i="61"/>
  <c r="E36" i="61"/>
  <c r="F36" i="61"/>
  <c r="G36" i="61"/>
  <c r="H36" i="61"/>
  <c r="I36" i="61"/>
  <c r="J36" i="61" s="1"/>
  <c r="D37" i="61"/>
  <c r="E37" i="61"/>
  <c r="F37" i="61"/>
  <c r="G37" i="61"/>
  <c r="H37" i="61"/>
  <c r="I37" i="61"/>
  <c r="J37" i="61"/>
  <c r="D38" i="61"/>
  <c r="E38" i="61"/>
  <c r="F38" i="61"/>
  <c r="G38" i="61"/>
  <c r="H38" i="61"/>
  <c r="I38" i="61"/>
  <c r="J38" i="61"/>
  <c r="D39" i="61"/>
  <c r="J39" i="61" s="1"/>
  <c r="E39" i="61"/>
  <c r="F39" i="61"/>
  <c r="G39" i="61"/>
  <c r="H39" i="61"/>
  <c r="I39" i="61"/>
  <c r="D40" i="61"/>
  <c r="J40" i="61" s="1"/>
  <c r="E40" i="61"/>
  <c r="F40" i="61"/>
  <c r="G40" i="61"/>
  <c r="H40" i="61"/>
  <c r="I40" i="61"/>
  <c r="D42" i="61"/>
  <c r="E42" i="61"/>
  <c r="F42" i="61"/>
  <c r="G42" i="61"/>
  <c r="H42" i="61"/>
  <c r="I42" i="61"/>
  <c r="D43" i="61"/>
  <c r="E43" i="61"/>
  <c r="F43" i="61"/>
  <c r="G43" i="61"/>
  <c r="H43" i="61"/>
  <c r="I43" i="61"/>
  <c r="J43" i="61" s="1"/>
  <c r="D44" i="61"/>
  <c r="E44" i="61"/>
  <c r="F44" i="61"/>
  <c r="G44" i="61"/>
  <c r="H44" i="61"/>
  <c r="I44" i="61"/>
  <c r="J44" i="61"/>
  <c r="D45" i="61"/>
  <c r="E45" i="61"/>
  <c r="F45" i="61"/>
  <c r="G45" i="61"/>
  <c r="H45" i="61"/>
  <c r="I45" i="61"/>
  <c r="J45" i="61" s="1"/>
  <c r="D46" i="61"/>
  <c r="E46" i="61"/>
  <c r="F46" i="61"/>
  <c r="G46" i="61"/>
  <c r="H46" i="61"/>
  <c r="I46" i="61"/>
  <c r="J46" i="61"/>
  <c r="D47" i="61"/>
  <c r="E47" i="61"/>
  <c r="F47" i="61"/>
  <c r="G47" i="61"/>
  <c r="H47" i="61"/>
  <c r="I47" i="61"/>
  <c r="J47" i="61" s="1"/>
  <c r="D48" i="61"/>
  <c r="E48" i="61"/>
  <c r="F48" i="61"/>
  <c r="G48" i="61"/>
  <c r="H48" i="61"/>
  <c r="I48" i="61"/>
  <c r="J48" i="61" s="1"/>
  <c r="D49" i="61"/>
  <c r="E49" i="61"/>
  <c r="F49" i="61"/>
  <c r="G49" i="61"/>
  <c r="H49" i="61"/>
  <c r="I49" i="61"/>
  <c r="J49" i="61"/>
  <c r="D50" i="61"/>
  <c r="E50" i="61"/>
  <c r="F50" i="61"/>
  <c r="G50" i="61"/>
  <c r="H50" i="61"/>
  <c r="I50" i="61"/>
  <c r="J50" i="61" s="1"/>
  <c r="D51" i="61"/>
  <c r="E51" i="61"/>
  <c r="F51" i="61"/>
  <c r="G51" i="61"/>
  <c r="H51" i="61"/>
  <c r="I51" i="61"/>
  <c r="J51" i="61" s="1"/>
  <c r="D53" i="61"/>
  <c r="E53" i="61"/>
  <c r="F53" i="61"/>
  <c r="G53" i="61"/>
  <c r="H53" i="61"/>
  <c r="I53" i="61"/>
  <c r="J53" i="61"/>
  <c r="D54" i="61"/>
  <c r="E54" i="61"/>
  <c r="F54" i="61"/>
  <c r="G54" i="61"/>
  <c r="H54" i="61"/>
  <c r="I54" i="61"/>
  <c r="J54" i="61" s="1"/>
  <c r="J11" i="64" l="1"/>
  <c r="J37" i="65"/>
  <c r="J32" i="66"/>
  <c r="J27" i="70"/>
  <c r="J23" i="71"/>
  <c r="J43" i="73"/>
  <c r="J33" i="61"/>
  <c r="J14" i="61"/>
  <c r="J37" i="62"/>
  <c r="J18" i="62"/>
  <c r="J16" i="63"/>
  <c r="J38" i="64"/>
  <c r="J19" i="64"/>
  <c r="J49" i="65"/>
  <c r="J11" i="65"/>
  <c r="J43" i="66"/>
  <c r="J43" i="68"/>
  <c r="J20" i="68"/>
  <c r="J51" i="69"/>
  <c r="J48" i="70"/>
  <c r="J51" i="71"/>
  <c r="J48" i="72"/>
  <c r="J42" i="63"/>
  <c r="J13" i="66"/>
  <c r="J37" i="67"/>
  <c r="J18" i="67"/>
  <c r="J44" i="69"/>
  <c r="J23" i="69"/>
  <c r="J42" i="61"/>
  <c r="J43" i="63"/>
  <c r="J24" i="63"/>
  <c r="J38" i="65"/>
  <c r="J19" i="65"/>
  <c r="J14" i="66"/>
  <c r="J47" i="67"/>
  <c r="J19" i="67"/>
  <c r="J50" i="68"/>
  <c r="J23" i="68"/>
  <c r="J24" i="69"/>
  <c r="J55" i="70"/>
  <c r="J28" i="70"/>
  <c r="J7" i="70"/>
  <c r="J24" i="71"/>
  <c r="J55" i="72"/>
  <c r="J27" i="74"/>
  <c r="J7" i="74"/>
  <c r="J5" i="61"/>
  <c r="J9" i="62"/>
  <c r="J16" i="61"/>
  <c r="J47" i="62"/>
  <c r="J19" i="62"/>
  <c r="J50" i="63"/>
  <c r="J20" i="64"/>
  <c r="J51" i="65"/>
  <c r="J44" i="66"/>
  <c r="J23" i="66"/>
  <c r="J27" i="67"/>
  <c r="J30" i="68"/>
  <c r="J53" i="69"/>
  <c r="J31" i="69"/>
  <c r="J36" i="70"/>
  <c r="J36" i="72"/>
  <c r="J18" i="72"/>
  <c r="J50" i="73"/>
  <c r="J31" i="73"/>
  <c r="J13" i="73"/>
  <c r="J47" i="74"/>
</calcChain>
</file>

<file path=xl/sharedStrings.xml><?xml version="1.0" encoding="utf-8"?>
<sst xmlns="http://schemas.openxmlformats.org/spreadsheetml/2006/main" count="1523" uniqueCount="254">
  <si>
    <t>Production d'électricité (en gigawattheures)</t>
  </si>
  <si>
    <t>Production de pétrole brut (en milliers de barils par jour)</t>
  </si>
  <si>
    <t>Production de gaz naturel (en milliards de pieds cubes par jour)</t>
  </si>
  <si>
    <r>
      <rPr>
        <sz val="11"/>
        <color theme="1"/>
        <rFont val="Calibri"/>
        <family val="2"/>
      </rPr>
      <t>Colombie-Britannique</t>
    </r>
  </si>
  <si>
    <t>Alberta</t>
  </si>
  <si>
    <t>Sakatchewan</t>
  </si>
  <si>
    <t>Manitoba</t>
  </si>
  <si>
    <t>Ontario</t>
  </si>
  <si>
    <t>Québec</t>
  </si>
  <si>
    <t>Nouveau-Brunswick</t>
  </si>
  <si>
    <t>Nouvelle-Écosse</t>
  </si>
  <si>
    <t>Île-du-Prince-Édouard</t>
  </si>
  <si>
    <t>Terre-Neuve-et-Labrador</t>
  </si>
  <si>
    <t>Yukon</t>
  </si>
  <si>
    <t>Territoires du Nord-Ouest</t>
  </si>
  <si>
    <t>Nunavut</t>
  </si>
  <si>
    <t>Colombie-Britannique</t>
  </si>
  <si>
    <t>Saskatchewan</t>
  </si>
  <si>
    <r>
      <rPr>
        <sz val="11"/>
        <color theme="1"/>
        <rFont val="Calibri"/>
        <family val="2"/>
      </rPr>
      <t>Québec</t>
    </r>
  </si>
  <si>
    <r>
      <rPr>
        <sz val="11"/>
        <color theme="1"/>
        <rFont val="Calibri"/>
        <family val="2"/>
      </rPr>
      <t>Nouveau-Brunswick</t>
    </r>
  </si>
  <si>
    <r>
      <rPr>
        <sz val="11"/>
        <color theme="1"/>
        <rFont val="Calibri"/>
        <family val="2"/>
      </rPr>
      <t>Nouvelle-Écosse</t>
    </r>
  </si>
  <si>
    <r>
      <rPr>
        <sz val="11"/>
        <color theme="1"/>
        <rFont val="Calibri"/>
        <family val="2"/>
      </rPr>
      <t>Île-du-Prince-Édouard</t>
    </r>
  </si>
  <si>
    <r>
      <rPr>
        <sz val="11"/>
        <color theme="1"/>
        <rFont val="Calibri"/>
        <family val="2"/>
      </rPr>
      <t>Terre-Neuve-et-Labrador</t>
    </r>
  </si>
  <si>
    <r>
      <rPr>
        <sz val="11"/>
        <color theme="1"/>
        <rFont val="Calibri"/>
        <family val="2"/>
      </rPr>
      <t>Territoires du Nord-Ouest</t>
    </r>
  </si>
  <si>
    <r>
      <rPr>
        <sz val="11"/>
        <color theme="1"/>
        <rFont val="Calibri"/>
        <family val="2"/>
      </rPr>
      <t>Nunavut</t>
    </r>
  </si>
  <si>
    <t xml:space="preserve">Produits pétroliers raffinés et liquides de gaz naturel </t>
  </si>
  <si>
    <t>Électricité</t>
  </si>
  <si>
    <t>Gaz naturel</t>
  </si>
  <si>
    <t>Autres</t>
  </si>
  <si>
    <r>
      <rPr>
        <sz val="11"/>
        <color theme="1"/>
        <rFont val="Calibri"/>
        <family val="2"/>
      </rPr>
      <t>Graphique 1</t>
    </r>
  </si>
  <si>
    <r>
      <rPr>
        <sz val="11"/>
        <color theme="1"/>
        <rFont val="Calibri"/>
        <family val="2"/>
      </rPr>
      <t>Alberta</t>
    </r>
  </si>
  <si>
    <r>
      <rPr>
        <sz val="11"/>
        <color theme="1"/>
        <rFont val="Calibri"/>
        <family val="2"/>
      </rPr>
      <t>Sakatchewan</t>
    </r>
  </si>
  <si>
    <r>
      <rPr>
        <sz val="11"/>
        <color theme="1"/>
        <rFont val="Calibri"/>
        <family val="2"/>
      </rPr>
      <t>Manitoba</t>
    </r>
  </si>
  <si>
    <r>
      <rPr>
        <sz val="11"/>
        <color theme="1"/>
        <rFont val="Calibri"/>
        <family val="2"/>
      </rPr>
      <t>Ontario</t>
    </r>
  </si>
  <si>
    <r>
      <rPr>
        <sz val="11"/>
        <color theme="1"/>
        <rFont val="Calibri"/>
        <family val="2"/>
      </rPr>
      <t>Canada atlantique</t>
    </r>
  </si>
  <si>
    <r>
      <rPr>
        <sz val="11"/>
        <color theme="1"/>
        <rFont val="Calibri"/>
        <family val="2"/>
      </rPr>
      <t>Territoires</t>
    </r>
  </si>
  <si>
    <r>
      <rPr>
        <sz val="11"/>
        <color theme="1"/>
        <rFont val="Calibri"/>
        <family val="2"/>
      </rPr>
      <t>Graphique 2</t>
    </r>
  </si>
  <si>
    <r>
      <rPr>
        <sz val="11"/>
        <color theme="1"/>
        <rFont val="Calibri"/>
        <family val="2"/>
      </rPr>
      <t>Yukon</t>
    </r>
  </si>
  <si>
    <r>
      <rPr>
        <sz val="11"/>
        <color theme="1"/>
        <rFont val="Calibri"/>
        <family val="2"/>
      </rPr>
      <t>Can.</t>
    </r>
  </si>
  <si>
    <r>
      <rPr>
        <sz val="11"/>
        <color theme="1"/>
        <rFont val="Calibri"/>
        <family val="2"/>
      </rPr>
      <t>C.-B.</t>
    </r>
  </si>
  <si>
    <r>
      <rPr>
        <sz val="11"/>
        <color theme="1"/>
        <rFont val="Calibri"/>
        <family val="2"/>
      </rPr>
      <t>Alb.</t>
    </r>
  </si>
  <si>
    <r>
      <rPr>
        <sz val="11"/>
        <color theme="1"/>
        <rFont val="Calibri"/>
        <family val="2"/>
      </rPr>
      <t>Sask.</t>
    </r>
  </si>
  <si>
    <r>
      <rPr>
        <sz val="11"/>
        <color theme="1"/>
        <rFont val="Calibri"/>
        <family val="2"/>
      </rPr>
      <t>Man.</t>
    </r>
  </si>
  <si>
    <r>
      <rPr>
        <sz val="11"/>
        <color theme="1"/>
        <rFont val="Calibri"/>
        <family val="2"/>
      </rPr>
      <t>Ont.</t>
    </r>
  </si>
  <si>
    <r>
      <rPr>
        <sz val="11"/>
        <color theme="1"/>
        <rFont val="Calibri"/>
        <family val="2"/>
      </rPr>
      <t>Qc</t>
    </r>
  </si>
  <si>
    <r>
      <rPr>
        <sz val="11"/>
        <color theme="1"/>
        <rFont val="Calibri"/>
        <family val="2"/>
      </rPr>
      <t>N.-B.</t>
    </r>
  </si>
  <si>
    <r>
      <rPr>
        <sz val="11"/>
        <color theme="1"/>
        <rFont val="Calibri"/>
        <family val="2"/>
      </rPr>
      <t>N.-É.</t>
    </r>
  </si>
  <si>
    <t>Î.-P.-É.</t>
  </si>
  <si>
    <r>
      <rPr>
        <sz val="11"/>
        <color theme="1"/>
        <rFont val="Calibri"/>
        <family val="2"/>
      </rPr>
      <t>T.-N.-L.</t>
    </r>
  </si>
  <si>
    <r>
      <rPr>
        <sz val="11"/>
        <color theme="1"/>
        <rFont val="Calibri"/>
        <family val="2"/>
      </rPr>
      <t>Yn</t>
    </r>
  </si>
  <si>
    <r>
      <rPr>
        <sz val="11"/>
        <color theme="1"/>
        <rFont val="Calibri"/>
        <family val="2"/>
      </rPr>
      <t>T.N.-O.</t>
    </r>
  </si>
  <si>
    <r>
      <rPr>
        <sz val="11"/>
        <color theme="1"/>
        <rFont val="Calibri"/>
        <family val="2"/>
      </rPr>
      <t>Nt</t>
    </r>
  </si>
  <si>
    <r>
      <rPr>
        <sz val="11"/>
        <color theme="1"/>
        <rFont val="Calibri"/>
        <family val="2"/>
      </rPr>
      <t>2014</t>
    </r>
  </si>
  <si>
    <r>
      <rPr>
        <sz val="11"/>
        <color theme="1"/>
        <rFont val="Calibri"/>
        <family val="2"/>
      </rPr>
      <t>2040</t>
    </r>
  </si>
  <si>
    <r>
      <rPr>
        <sz val="11"/>
        <color theme="1"/>
        <rFont val="Calibri"/>
        <family val="2"/>
      </rPr>
      <t>Énergie hydroélectrique/houlomotrice/marémotrice</t>
    </r>
  </si>
  <si>
    <t/>
  </si>
  <si>
    <r>
      <rPr>
        <sz val="11"/>
        <color theme="1"/>
        <rFont val="Calibri"/>
        <family val="2"/>
      </rPr>
      <t>Énergie éolienne</t>
    </r>
  </si>
  <si>
    <r>
      <rPr>
        <sz val="11"/>
        <color theme="1"/>
        <rFont val="Calibri"/>
        <family val="2"/>
      </rPr>
      <t>Biomasse/géothermie</t>
    </r>
  </si>
  <si>
    <r>
      <rPr>
        <sz val="11"/>
        <color theme="1"/>
        <rFont val="Calibri"/>
        <family val="2"/>
      </rPr>
      <t>Énergie solaire</t>
    </r>
  </si>
  <si>
    <r>
      <rPr>
        <sz val="11"/>
        <color theme="1"/>
        <rFont val="Calibri"/>
        <family val="2"/>
      </rPr>
      <t>Uranium</t>
    </r>
  </si>
  <si>
    <r>
      <rPr>
        <sz val="11"/>
        <color theme="1"/>
        <rFont val="Calibri"/>
        <family val="2"/>
      </rPr>
      <t>Charbon et coke</t>
    </r>
  </si>
  <si>
    <r>
      <rPr>
        <sz val="11"/>
        <color theme="1"/>
        <rFont val="Calibri"/>
        <family val="2"/>
      </rPr>
      <t>Gaz naturel</t>
    </r>
  </si>
  <si>
    <r>
      <rPr>
        <sz val="11"/>
        <color theme="1"/>
        <rFont val="Calibri"/>
        <family val="2"/>
      </rPr>
      <t>Pétrole</t>
    </r>
  </si>
  <si>
    <r>
      <rPr>
        <sz val="11"/>
        <color theme="1"/>
        <rFont val="Calibri"/>
        <family val="2"/>
      </rPr>
      <t>Saskatchewan</t>
    </r>
  </si>
  <si>
    <r>
      <rPr>
        <sz val="11"/>
        <color theme="1"/>
        <rFont val="Calibri"/>
        <family val="2"/>
      </rPr>
      <t>Autre</t>
    </r>
  </si>
  <si>
    <t>Référence</t>
  </si>
  <si>
    <t>Prix élevé</t>
  </si>
  <si>
    <t>Prix bas</t>
  </si>
  <si>
    <t>Capacité limitée</t>
  </si>
  <si>
    <r>
      <rPr>
        <sz val="11"/>
        <color theme="1"/>
        <rFont val="Calibri"/>
        <family val="2"/>
      </rPr>
      <t>Autres régions</t>
    </r>
  </si>
  <si>
    <r>
      <rPr>
        <sz val="11"/>
        <color theme="1"/>
        <rFont val="Calibri"/>
        <family val="2"/>
      </rPr>
      <t>Alberta, selon le scénario</t>
    </r>
  </si>
  <si>
    <r>
      <rPr>
        <sz val="11"/>
        <color theme="1"/>
        <rFont val="Calibri"/>
        <family val="2"/>
      </rPr>
      <t>Référence</t>
    </r>
  </si>
  <si>
    <r>
      <rPr>
        <sz val="11"/>
        <color theme="1"/>
        <rFont val="Calibri"/>
        <family val="2"/>
      </rPr>
      <t>Prix élevé</t>
    </r>
  </si>
  <si>
    <r>
      <rPr>
        <sz val="11"/>
        <color theme="1"/>
        <rFont val="Calibri"/>
        <family val="2"/>
      </rPr>
      <t>Prix bas</t>
    </r>
  </si>
  <si>
    <r>
      <rPr>
        <sz val="11"/>
        <color theme="1"/>
        <rFont val="Calibri"/>
        <family val="2"/>
      </rPr>
      <t>GNL élevé</t>
    </r>
  </si>
  <si>
    <r>
      <rPr>
        <sz val="11"/>
        <color theme="1"/>
        <rFont val="Calibri"/>
        <family val="2"/>
      </rPr>
      <t>GNL zéro</t>
    </r>
  </si>
  <si>
    <r>
      <rPr>
        <sz val="11"/>
        <color theme="1"/>
        <rFont val="Calibri"/>
        <family val="2"/>
      </rPr>
      <t>Colombie-Britannique, selon le scénario</t>
    </r>
  </si>
  <si>
    <r>
      <rPr>
        <sz val="11"/>
        <color theme="1"/>
        <rFont val="Calibri"/>
        <family val="2"/>
      </rPr>
      <t>Éthane</t>
    </r>
  </si>
  <si>
    <r>
      <rPr>
        <sz val="11"/>
        <color theme="1"/>
        <rFont val="Calibri"/>
        <family val="2"/>
      </rPr>
      <t>Propane</t>
    </r>
  </si>
  <si>
    <r>
      <rPr>
        <sz val="11"/>
        <color theme="1"/>
        <rFont val="Calibri"/>
        <family val="2"/>
      </rPr>
      <t>Butanes</t>
    </r>
  </si>
  <si>
    <r>
      <rPr>
        <sz val="11"/>
        <color theme="1"/>
        <rFont val="Calibri"/>
        <family val="2"/>
      </rPr>
      <t>Pentanes et condensats</t>
    </r>
  </si>
  <si>
    <r>
      <rPr>
        <sz val="11"/>
        <color theme="1"/>
        <rFont val="Calibri"/>
        <family val="2"/>
      </rPr>
      <t>PIB ($ CAD en 2007)</t>
    </r>
  </si>
  <si>
    <r>
      <rPr>
        <sz val="11"/>
        <color theme="1"/>
        <rFont val="Calibri"/>
        <family val="2"/>
      </rPr>
      <t>Population</t>
    </r>
  </si>
  <si>
    <r>
      <rPr>
        <sz val="11"/>
        <color theme="1"/>
        <rFont val="Calibri"/>
        <family val="2"/>
      </rPr>
      <t>Canada</t>
    </r>
  </si>
  <si>
    <r>
      <rPr>
        <sz val="11"/>
        <color theme="1"/>
        <rFont val="Calibri"/>
        <family val="2"/>
      </rPr>
      <t>Scénario de référence</t>
    </r>
  </si>
  <si>
    <r>
      <rPr>
        <sz val="11"/>
        <color theme="1"/>
        <rFont val="Calibri"/>
        <family val="2"/>
      </rPr>
      <t>Scénario de prix élevé</t>
    </r>
  </si>
  <si>
    <r>
      <rPr>
        <sz val="11"/>
        <color theme="1"/>
        <rFont val="Calibri"/>
        <family val="2"/>
      </rPr>
      <t>Scénario de prix bas</t>
    </r>
  </si>
  <si>
    <r>
      <rPr>
        <sz val="11"/>
        <color theme="1"/>
        <rFont val="Calibri"/>
        <family val="2"/>
      </rPr>
      <t>Produits pétroliers raffinés</t>
    </r>
  </si>
  <si>
    <r>
      <rPr>
        <sz val="11"/>
        <color theme="1"/>
        <rFont val="Calibri"/>
        <family val="2"/>
      </rPr>
      <t>Électricité</t>
    </r>
  </si>
  <si>
    <r>
      <rPr>
        <sz val="11"/>
        <color theme="1"/>
        <rFont val="Calibri"/>
        <family val="2"/>
      </rPr>
      <t>Î.-P.-É.</t>
    </r>
  </si>
  <si>
    <t>Sask</t>
  </si>
  <si>
    <t>Canada</t>
  </si>
  <si>
    <r>
      <rPr>
        <sz val="11"/>
        <color theme="1"/>
        <rFont val="Calibri"/>
        <family val="2"/>
      </rPr>
      <t>Milliards de pieds cubes par jour</t>
    </r>
  </si>
  <si>
    <r>
      <rPr>
        <sz val="11"/>
        <color theme="1"/>
        <rFont val="Calibri"/>
        <family val="2"/>
      </rPr>
      <t>Millions de barils par jour</t>
    </r>
  </si>
  <si>
    <r>
      <rPr>
        <sz val="11"/>
        <color theme="1"/>
        <rFont val="Calibri"/>
        <family val="2"/>
      </rPr>
      <t>Capacité limitée</t>
    </r>
  </si>
  <si>
    <r>
      <rPr>
        <sz val="11"/>
        <color theme="1"/>
        <rFont val="Calibri"/>
        <family val="2"/>
      </rPr>
      <t>Milliers de barils par jour</t>
    </r>
  </si>
  <si>
    <r>
      <rPr>
        <sz val="11"/>
        <color theme="1"/>
        <rFont val="Calibri"/>
        <family val="2"/>
      </rPr>
      <t>Charbon</t>
    </r>
  </si>
  <si>
    <r>
      <rPr>
        <sz val="11"/>
        <color theme="1"/>
        <rFont val="Calibri"/>
        <family val="2"/>
      </rPr>
      <t>Résidentiel et commercial</t>
    </r>
  </si>
  <si>
    <r>
      <rPr>
        <sz val="11"/>
        <color theme="1"/>
        <rFont val="Calibri"/>
        <family val="2"/>
      </rPr>
      <t>Industriel</t>
    </r>
  </si>
  <si>
    <r>
      <rPr>
        <sz val="11"/>
        <color theme="1"/>
        <rFont val="Calibri"/>
        <family val="2"/>
      </rPr>
      <t>Transports</t>
    </r>
  </si>
  <si>
    <r>
      <rPr>
        <sz val="11"/>
        <color theme="1"/>
        <rFont val="Calibri"/>
        <family val="2"/>
      </rPr>
      <t>Capacité totale (colonne de gauche)</t>
    </r>
  </si>
  <si>
    <r>
      <rPr>
        <sz val="11"/>
        <color theme="1"/>
        <rFont val="Calibri"/>
        <family val="2"/>
      </rPr>
      <t>Ajouts durant la période de projection (colonne de droite)</t>
    </r>
  </si>
  <si>
    <r>
      <rPr>
        <sz val="11"/>
        <color theme="1"/>
        <rFont val="Calibri"/>
        <family val="2"/>
      </rPr>
      <t>Existante (2014)</t>
    </r>
  </si>
  <si>
    <r>
      <rPr>
        <sz val="11"/>
        <color theme="1"/>
        <rFont val="Calibri"/>
        <family val="2"/>
      </rPr>
      <t>Ajouts durant la période de projection</t>
    </r>
  </si>
  <si>
    <r>
      <rPr>
        <sz val="11"/>
        <color theme="1"/>
        <rFont val="Calibri"/>
        <family val="2"/>
      </rPr>
      <t>Keeyask</t>
    </r>
  </si>
  <si>
    <r>
      <rPr>
        <sz val="11"/>
        <color theme="1"/>
        <rFont val="Calibri"/>
        <family val="2"/>
      </rPr>
      <t>Conawapa</t>
    </r>
  </si>
  <si>
    <r>
      <rPr>
        <sz val="11"/>
        <color theme="1"/>
        <rFont val="Calibri"/>
        <family val="2"/>
      </rPr>
      <t>Demande d’électricité totale</t>
    </r>
  </si>
  <si>
    <r>
      <rPr>
        <sz val="11"/>
        <color theme="1"/>
        <rFont val="Calibri"/>
        <family val="2"/>
      </rPr>
      <t>Sommet de 2008</t>
    </r>
  </si>
  <si>
    <r>
      <rPr>
        <sz val="11"/>
        <color theme="1"/>
        <rFont val="Calibri"/>
        <family val="2"/>
      </rPr>
      <t>Biomasse</t>
    </r>
  </si>
  <si>
    <r>
      <rPr>
        <sz val="11"/>
        <color theme="1"/>
        <rFont val="Calibri"/>
        <family val="2"/>
      </rPr>
      <t>Résidentielle</t>
    </r>
  </si>
  <si>
    <r>
      <rPr>
        <sz val="11"/>
        <color theme="1"/>
        <rFont val="Calibri"/>
        <family val="2"/>
      </rPr>
      <t>Commerciale</t>
    </r>
  </si>
  <si>
    <r>
      <rPr>
        <sz val="11"/>
        <color theme="1"/>
        <rFont val="Calibri"/>
        <family val="2"/>
      </rPr>
      <t>Industrielle</t>
    </r>
  </si>
  <si>
    <r>
      <rPr>
        <sz val="11"/>
        <color theme="1"/>
        <rFont val="Calibri"/>
        <family val="2"/>
      </rPr>
      <t>Sommet de 2007 de la demande d’électricité</t>
    </r>
  </si>
  <si>
    <r>
      <rPr>
        <sz val="11"/>
        <color theme="1"/>
        <rFont val="Calibri"/>
        <family val="2"/>
      </rPr>
      <t>Capacité du Qc selon le combustible</t>
    </r>
  </si>
  <si>
    <r>
      <rPr>
        <sz val="11"/>
        <color theme="1"/>
        <rFont val="Calibri"/>
        <family val="2"/>
      </rPr>
      <t xml:space="preserve">Ajouts </t>
    </r>
  </si>
  <si>
    <r>
      <rPr>
        <sz val="11"/>
        <color theme="1"/>
        <rFont val="Calibri"/>
        <family val="2"/>
      </rPr>
      <t>Petit Mecatina</t>
    </r>
  </si>
  <si>
    <r>
      <rPr>
        <sz val="11"/>
        <color theme="1"/>
        <rFont val="Calibri"/>
        <family val="2"/>
      </rPr>
      <t>Romaine</t>
    </r>
  </si>
  <si>
    <r>
      <rPr>
        <sz val="11"/>
        <color theme="1"/>
        <rFont val="Calibri"/>
        <family val="2"/>
      </rPr>
      <t>Résidentielle et commerciale</t>
    </r>
  </si>
  <si>
    <r>
      <rPr>
        <sz val="11"/>
        <color theme="1"/>
        <rFont val="Calibri"/>
        <family val="2"/>
      </rPr>
      <t>Production d’électricité</t>
    </r>
  </si>
  <si>
    <r>
      <rPr>
        <sz val="11"/>
        <color theme="1"/>
        <rFont val="Calibri"/>
        <family val="2"/>
      </rPr>
      <t>Hydroélectricité</t>
    </r>
  </si>
  <si>
    <r>
      <rPr>
        <u/>
        <sz val="10"/>
        <rFont val="Arial"/>
        <family val="2"/>
      </rPr>
      <t>Combustible</t>
    </r>
  </si>
  <si>
    <r>
      <rPr>
        <sz val="11"/>
        <color theme="1"/>
        <rFont val="Calibri"/>
        <family val="2"/>
      </rPr>
      <t>Capacité garantie de Muskrat Falls</t>
    </r>
  </si>
  <si>
    <r>
      <rPr>
        <sz val="11"/>
        <color theme="1"/>
        <rFont val="Calibri"/>
        <family val="2"/>
      </rPr>
      <t>Éolien</t>
    </r>
  </si>
  <si>
    <r>
      <rPr>
        <sz val="11"/>
        <color theme="1"/>
        <rFont val="Calibri"/>
        <family val="2"/>
      </rPr>
      <t>Production</t>
    </r>
  </si>
  <si>
    <r>
      <rPr>
        <sz val="11"/>
        <color theme="1"/>
        <rFont val="Calibri"/>
        <family val="2"/>
      </rPr>
      <t>Plateformes de forage en mer</t>
    </r>
  </si>
  <si>
    <r>
      <rPr>
        <sz val="11"/>
        <color theme="1"/>
        <rFont val="Calibri"/>
        <family val="2"/>
      </rPr>
      <t>Muskrat Falls</t>
    </r>
  </si>
  <si>
    <r>
      <rPr>
        <sz val="11"/>
        <color theme="1"/>
        <rFont val="Calibri"/>
        <family val="2"/>
      </rPr>
      <t>Churchill Falls</t>
    </r>
  </si>
  <si>
    <r>
      <rPr>
        <sz val="11"/>
        <color theme="1"/>
        <rFont val="Calibri"/>
        <family val="2"/>
      </rPr>
      <t>Autres sources d’hydroélectricité</t>
    </r>
  </si>
  <si>
    <r>
      <rPr>
        <sz val="11"/>
        <color theme="1"/>
        <rFont val="Calibri"/>
        <family val="2"/>
      </rPr>
      <t>Produits pétroliers raffinés et LGN</t>
    </r>
  </si>
  <si>
    <r>
      <rPr>
        <sz val="11"/>
        <color theme="1"/>
        <rFont val="Calibri"/>
        <family val="2"/>
      </rPr>
      <t>Autres énergies renouvelables</t>
    </r>
  </si>
  <si>
    <r>
      <rPr>
        <sz val="11"/>
        <color theme="1"/>
        <rFont val="Calibri"/>
        <family val="2"/>
      </rPr>
      <t>Production de gaz (axe de gauche)</t>
    </r>
  </si>
  <si>
    <r>
      <rPr>
        <sz val="11"/>
        <color theme="1"/>
        <rFont val="Calibri"/>
        <family val="2"/>
      </rPr>
      <t>Production de pétrole (axe de droite)</t>
    </r>
  </si>
  <si>
    <r>
      <rPr>
        <sz val="10"/>
        <rFont val="Arial"/>
        <family val="2"/>
      </rPr>
      <t>Produits pétroliers raffinés et LGN</t>
    </r>
  </si>
  <si>
    <r>
      <rPr>
        <sz val="10"/>
        <rFont val="Arial"/>
        <family val="2"/>
      </rPr>
      <t>Électricité</t>
    </r>
  </si>
  <si>
    <r>
      <rPr>
        <sz val="10"/>
        <rFont val="Arial"/>
        <family val="2"/>
      </rPr>
      <t>Gaz naturel</t>
    </r>
  </si>
  <si>
    <r>
      <rPr>
        <sz val="10"/>
        <rFont val="Arial"/>
        <family val="2"/>
      </rPr>
      <t>Biocarburants et énergies émergentes</t>
    </r>
  </si>
  <si>
    <r>
      <rPr>
        <b/>
        <sz val="15"/>
        <color theme="0"/>
        <rFont val="Calibri"/>
        <family val="2"/>
      </rPr>
      <t>Canada</t>
    </r>
  </si>
  <si>
    <r>
      <rPr>
        <b/>
        <sz val="15"/>
        <color theme="0"/>
        <rFont val="Calibri"/>
        <family val="2"/>
      </rPr>
      <t>TCAM        2014 à 2040</t>
    </r>
  </si>
  <si>
    <r>
      <rPr>
        <b/>
        <sz val="15"/>
        <color theme="0"/>
        <rFont val="Calibri"/>
        <family val="2"/>
      </rPr>
      <t xml:space="preserve">Facteurs </t>
    </r>
  </si>
  <si>
    <r>
      <rPr>
        <sz val="15"/>
        <color theme="1"/>
        <rFont val="Calibri"/>
        <family val="2"/>
      </rPr>
      <t>PIB réel (en millions de dollars de 2007)</t>
    </r>
  </si>
  <si>
    <r>
      <rPr>
        <sz val="15"/>
        <color theme="1"/>
        <rFont val="Calibri"/>
        <family val="2"/>
      </rPr>
      <t>Population (en milliers)</t>
    </r>
  </si>
  <si>
    <r>
      <rPr>
        <sz val="15"/>
        <color theme="1"/>
        <rFont val="Calibri"/>
        <family val="2"/>
      </rPr>
      <t>PIB par personne (en dollars de 2007)</t>
    </r>
  </si>
  <si>
    <r>
      <rPr>
        <b/>
        <sz val="15"/>
        <color theme="0"/>
        <rFont val="Calibri"/>
        <family val="2"/>
      </rPr>
      <t>Demande d’énergie</t>
    </r>
  </si>
  <si>
    <r>
      <rPr>
        <sz val="15"/>
        <color theme="0"/>
        <rFont val="Calibri"/>
        <family val="2"/>
      </rPr>
      <t>Demande d’énergie pour utilisation finale (en PJ)</t>
    </r>
  </si>
  <si>
    <r>
      <rPr>
        <sz val="15"/>
        <color theme="1"/>
        <rFont val="Calibri"/>
        <family val="2"/>
      </rPr>
      <t>Par secteur</t>
    </r>
  </si>
  <si>
    <r>
      <rPr>
        <sz val="15"/>
        <color theme="1"/>
        <rFont val="Calibri"/>
        <family val="2"/>
      </rPr>
      <t>Secteur résidentiel</t>
    </r>
  </si>
  <si>
    <r>
      <rPr>
        <sz val="15"/>
        <color theme="1"/>
        <rFont val="Calibri"/>
        <family val="2"/>
      </rPr>
      <t>Secteur commercial</t>
    </r>
  </si>
  <si>
    <r>
      <rPr>
        <sz val="15"/>
        <color theme="1"/>
        <rFont val="Calibri"/>
        <family val="2"/>
      </rPr>
      <t>Secteur industriel</t>
    </r>
  </si>
  <si>
    <r>
      <rPr>
        <sz val="15"/>
        <color theme="1"/>
        <rFont val="Calibri"/>
        <family val="2"/>
      </rPr>
      <t>Secteur des transports</t>
    </r>
  </si>
  <si>
    <r>
      <rPr>
        <sz val="15"/>
        <color theme="1"/>
        <rFont val="Calibri"/>
        <family val="2"/>
      </rPr>
      <t>Par source énergétique</t>
    </r>
  </si>
  <si>
    <r>
      <rPr>
        <sz val="15"/>
        <color theme="1"/>
        <rFont val="Calibri"/>
        <family val="2"/>
      </rPr>
      <t>Électricité</t>
    </r>
  </si>
  <si>
    <r>
      <rPr>
        <sz val="15"/>
        <color theme="1"/>
        <rFont val="Calibri"/>
        <family val="2"/>
      </rPr>
      <t>Gaz naturel</t>
    </r>
  </si>
  <si>
    <r>
      <rPr>
        <sz val="15"/>
        <color theme="1"/>
        <rFont val="Calibri"/>
        <family val="2"/>
      </rPr>
      <t>Produits pétroliers raffinés et LGN</t>
    </r>
  </si>
  <si>
    <r>
      <rPr>
        <sz val="15"/>
        <color theme="1"/>
        <rFont val="Calibri"/>
        <family val="2"/>
      </rPr>
      <t>Autre</t>
    </r>
  </si>
  <si>
    <r>
      <rPr>
        <sz val="15"/>
        <color theme="0"/>
        <rFont val="Calibri"/>
        <family val="2"/>
      </rPr>
      <t>Demande d’énergie primaire (en PJ)</t>
    </r>
  </si>
  <si>
    <r>
      <rPr>
        <b/>
        <sz val="15"/>
        <color theme="0"/>
        <rFont val="Calibri"/>
        <family val="2"/>
      </rPr>
      <t>Pétrole et liquides de gaz naturel</t>
    </r>
  </si>
  <si>
    <r>
      <rPr>
        <sz val="15"/>
        <color theme="0"/>
        <rFont val="Calibri"/>
        <family val="2"/>
      </rPr>
      <t>Production de pétrole brut (en Mb/j)</t>
    </r>
  </si>
  <si>
    <r>
      <rPr>
        <sz val="15"/>
        <color theme="1"/>
        <rFont val="Calibri"/>
        <family val="2"/>
      </rPr>
      <t>Léger classique</t>
    </r>
  </si>
  <si>
    <r>
      <rPr>
        <sz val="15"/>
        <color theme="1"/>
        <rFont val="Calibri"/>
        <family val="2"/>
      </rPr>
      <t>Lourd classique</t>
    </r>
  </si>
  <si>
    <r>
      <rPr>
        <sz val="15"/>
        <color theme="1"/>
        <rFont val="Calibri"/>
        <family val="2"/>
      </rPr>
      <t>Pentane plus et condensats obtenus de puits</t>
    </r>
  </si>
  <si>
    <r>
      <rPr>
        <sz val="15"/>
        <color theme="1"/>
        <rFont val="Calibri"/>
        <family val="2"/>
      </rPr>
      <t>Bitume exploité à ciel ouvert</t>
    </r>
  </si>
  <si>
    <r>
      <rPr>
        <sz val="15"/>
        <color theme="1"/>
        <rFont val="Calibri"/>
        <family val="2"/>
      </rPr>
      <t>Bitume in situ</t>
    </r>
  </si>
  <si>
    <r>
      <rPr>
        <sz val="15"/>
        <color theme="1"/>
        <rFont val="Calibri"/>
        <family val="2"/>
      </rPr>
      <t>(Bitume valorisé)</t>
    </r>
  </si>
  <si>
    <r>
      <rPr>
        <sz val="15"/>
        <color theme="0"/>
        <rFont val="Calibri"/>
        <family val="2"/>
      </rPr>
      <t>Production de LGN (en Mb/j)</t>
    </r>
  </si>
  <si>
    <r>
      <rPr>
        <sz val="15"/>
        <color theme="1"/>
        <rFont val="Calibri"/>
        <family val="2"/>
      </rPr>
      <t xml:space="preserve">Éthane </t>
    </r>
  </si>
  <si>
    <r>
      <rPr>
        <sz val="15"/>
        <color theme="1"/>
        <rFont val="Calibri"/>
        <family val="2"/>
      </rPr>
      <t xml:space="preserve">Propane </t>
    </r>
  </si>
  <si>
    <r>
      <rPr>
        <sz val="15"/>
        <color theme="1"/>
        <rFont val="Calibri"/>
        <family val="2"/>
      </rPr>
      <t xml:space="preserve">Butane </t>
    </r>
  </si>
  <si>
    <r>
      <rPr>
        <b/>
        <sz val="15"/>
        <color theme="0"/>
        <rFont val="Calibri"/>
        <family val="2"/>
      </rPr>
      <t>Gaz naturel</t>
    </r>
  </si>
  <si>
    <r>
      <rPr>
        <sz val="15"/>
        <color theme="0"/>
        <rFont val="Calibri"/>
        <family val="2"/>
      </rPr>
      <t>Production de gaz naturel (en Gpi3 /j)</t>
    </r>
  </si>
  <si>
    <r>
      <rPr>
        <sz val="15"/>
        <color theme="1"/>
        <rFont val="Calibri"/>
        <family val="2"/>
      </rPr>
      <t>Dissous</t>
    </r>
  </si>
  <si>
    <r>
      <rPr>
        <sz val="15"/>
        <color theme="1"/>
        <rFont val="Calibri"/>
        <family val="2"/>
      </rPr>
      <t>Non associé</t>
    </r>
  </si>
  <si>
    <r>
      <rPr>
        <sz val="15"/>
        <color theme="1"/>
        <rFont val="Calibri"/>
        <family val="2"/>
      </rPr>
      <t>Réservoirs étanches</t>
    </r>
  </si>
  <si>
    <r>
      <rPr>
        <sz val="15"/>
        <color theme="1"/>
        <rFont val="Calibri"/>
        <family val="2"/>
      </rPr>
      <t>Schiste</t>
    </r>
  </si>
  <si>
    <r>
      <rPr>
        <sz val="15"/>
        <color theme="1"/>
        <rFont val="Calibri"/>
        <family val="2"/>
      </rPr>
      <t>Méthane de houille</t>
    </r>
  </si>
  <si>
    <r>
      <rPr>
        <b/>
        <sz val="15"/>
        <color theme="0"/>
        <rFont val="Calibri"/>
        <family val="2"/>
      </rPr>
      <t>Électricité</t>
    </r>
  </si>
  <si>
    <r>
      <rPr>
        <sz val="15"/>
        <color theme="0"/>
        <rFont val="Calibri"/>
        <family val="2"/>
      </rPr>
      <t>Production (en GWh)</t>
    </r>
  </si>
  <si>
    <r>
      <rPr>
        <sz val="15"/>
        <color theme="0"/>
        <rFont val="Calibri"/>
        <family val="2"/>
      </rPr>
      <t>Capacité (en MW)</t>
    </r>
  </si>
  <si>
    <r>
      <rPr>
        <sz val="15"/>
        <color theme="1"/>
        <rFont val="Calibri"/>
        <family val="2"/>
      </rPr>
      <t>Énergie hydroélectrique/houlomotrice/marémotrice</t>
    </r>
  </si>
  <si>
    <r>
      <rPr>
        <sz val="15"/>
        <color theme="1"/>
        <rFont val="Calibri"/>
        <family val="2"/>
      </rPr>
      <t>Énergie éolienne</t>
    </r>
  </si>
  <si>
    <r>
      <rPr>
        <sz val="15"/>
        <color theme="1"/>
        <rFont val="Calibri"/>
        <family val="2"/>
      </rPr>
      <t>Biomasse/géothermie</t>
    </r>
  </si>
  <si>
    <r>
      <rPr>
        <sz val="15"/>
        <color theme="1"/>
        <rFont val="Calibri"/>
        <family val="2"/>
      </rPr>
      <t>Énergie solaire</t>
    </r>
  </si>
  <si>
    <r>
      <rPr>
        <sz val="15"/>
        <color theme="1"/>
        <rFont val="Calibri"/>
        <family val="2"/>
      </rPr>
      <t>Uranium</t>
    </r>
  </si>
  <si>
    <r>
      <rPr>
        <sz val="15"/>
        <color theme="1"/>
        <rFont val="Calibri"/>
        <family val="2"/>
      </rPr>
      <t>Charbon et coke</t>
    </r>
  </si>
  <si>
    <r>
      <rPr>
        <sz val="15"/>
        <color theme="1"/>
        <rFont val="Calibri"/>
        <family val="2"/>
      </rPr>
      <t>Pétrole</t>
    </r>
  </si>
  <si>
    <r>
      <rPr>
        <b/>
        <sz val="15"/>
        <color theme="0"/>
        <rFont val="Calibri"/>
        <family val="2"/>
      </rPr>
      <t>Principaux indicateurs</t>
    </r>
  </si>
  <si>
    <r>
      <rPr>
        <sz val="15"/>
        <color theme="1"/>
        <rFont val="Calibri"/>
        <family val="2"/>
      </rPr>
      <t>Prix du pétrole brut (Brent)</t>
    </r>
  </si>
  <si>
    <r>
      <rPr>
        <sz val="15"/>
        <color theme="1"/>
        <rFont val="Calibri"/>
        <family val="2"/>
      </rPr>
      <t>Prix du gaz naturel (carrefour Henry)</t>
    </r>
  </si>
  <si>
    <r>
      <rPr>
        <b/>
        <i/>
        <sz val="12"/>
        <color theme="1"/>
        <rFont val="Calibri"/>
        <family val="2"/>
      </rPr>
      <t>Pour un ensemble complet de données (prix élevés, prix bas, capacité limitée, GNL élevé et GNL zéro), consulter les annexes sur les données du rapport AE 2016.</t>
    </r>
  </si>
  <si>
    <r>
      <rPr>
        <b/>
        <sz val="15"/>
        <color theme="0"/>
        <rFont val="Calibri"/>
        <family val="2"/>
      </rPr>
      <t xml:space="preserve">Colombie-Britannique </t>
    </r>
  </si>
  <si>
    <r>
      <rPr>
        <sz val="15"/>
        <color theme="1"/>
        <rFont val="Calibri"/>
        <family val="2"/>
      </rPr>
      <t>-</t>
    </r>
  </si>
  <si>
    <r>
      <rPr>
        <sz val="15"/>
        <color theme="1"/>
        <rFont val="Calibri"/>
        <family val="2"/>
      </rPr>
      <t>PIB du Canada (en milliards de dollars de 2007)</t>
    </r>
  </si>
  <si>
    <r>
      <rPr>
        <sz val="15"/>
        <color theme="1"/>
        <rFont val="Calibri"/>
        <family val="2"/>
      </rPr>
      <t>Taux de change ($ US par $ CA)</t>
    </r>
  </si>
  <si>
    <r>
      <rPr>
        <b/>
        <i/>
        <sz val="12"/>
        <color theme="1"/>
        <rFont val="Calibri"/>
        <family val="2"/>
      </rPr>
      <t>Pour un ensemble complet de données (prix élevés, prix bas, capacité limitée, GNL élevé et GNL zéro), consulter les annexes sur les données du rapport AE 2016</t>
    </r>
  </si>
  <si>
    <r>
      <rPr>
        <b/>
        <sz val="15"/>
        <color theme="0"/>
        <rFont val="Calibri"/>
        <family val="2"/>
      </rPr>
      <t xml:space="preserve">Alberta </t>
    </r>
  </si>
  <si>
    <r>
      <rPr>
        <b/>
        <sz val="15"/>
        <color theme="0"/>
        <rFont val="Calibri"/>
        <family val="2"/>
      </rPr>
      <t xml:space="preserve">Saskatchewan </t>
    </r>
  </si>
  <si>
    <r>
      <rPr>
        <b/>
        <sz val="15"/>
        <color theme="0"/>
        <rFont val="Calibri"/>
        <family val="2"/>
      </rPr>
      <t xml:space="preserve">Manitoba </t>
    </r>
  </si>
  <si>
    <r>
      <rPr>
        <b/>
        <sz val="15"/>
        <color theme="0"/>
        <rFont val="Calibri"/>
        <family val="2"/>
      </rPr>
      <t xml:space="preserve">Ontario </t>
    </r>
  </si>
  <si>
    <r>
      <rPr>
        <b/>
        <sz val="15"/>
        <color theme="0"/>
        <rFont val="Calibri"/>
        <family val="2"/>
      </rPr>
      <t xml:space="preserve">Québec </t>
    </r>
  </si>
  <si>
    <r>
      <rPr>
        <b/>
        <sz val="15"/>
        <color theme="0"/>
        <rFont val="Calibri"/>
        <family val="2"/>
      </rPr>
      <t xml:space="preserve">Nouveau-Brunswick </t>
    </r>
  </si>
  <si>
    <r>
      <rPr>
        <b/>
        <sz val="15"/>
        <color theme="0"/>
        <rFont val="Calibri"/>
        <family val="2"/>
      </rPr>
      <t xml:space="preserve">Nouvelle-Écosse </t>
    </r>
  </si>
  <si>
    <t>Demande d’énergie pour utilisation finale (en PJ)</t>
  </si>
  <si>
    <r>
      <rPr>
        <b/>
        <sz val="15"/>
        <color theme="0"/>
        <rFont val="Calibri"/>
        <family val="2"/>
      </rPr>
      <t xml:space="preserve">Île-du-Prince-Édouard </t>
    </r>
  </si>
  <si>
    <r>
      <rPr>
        <b/>
        <sz val="15"/>
        <color theme="0"/>
        <rFont val="Calibri"/>
        <family val="2"/>
      </rPr>
      <t xml:space="preserve">Terre-Neuve-et-Labrador </t>
    </r>
  </si>
  <si>
    <r>
      <rPr>
        <b/>
        <sz val="15"/>
        <color theme="0"/>
        <rFont val="Calibri"/>
        <family val="2"/>
      </rPr>
      <t xml:space="preserve">Yukon </t>
    </r>
  </si>
  <si>
    <r>
      <rPr>
        <b/>
        <sz val="15"/>
        <color theme="0"/>
        <rFont val="Calibri"/>
        <family val="2"/>
      </rPr>
      <t xml:space="preserve">Territoires du Nord-Ouest </t>
    </r>
  </si>
  <si>
    <r>
      <rPr>
        <b/>
        <sz val="15"/>
        <color theme="0"/>
        <rFont val="Calibri"/>
        <family val="2"/>
      </rPr>
      <t xml:space="preserve">Nunavut </t>
    </r>
  </si>
  <si>
    <t>-</t>
  </si>
  <si>
    <t>OFFICE NATIONAL DE L'ÉNERGIE</t>
  </si>
  <si>
    <t>Avenir énergétique du Canada en 2016 – Perspectives provinciales et territoriales</t>
  </si>
  <si>
    <t xml:space="preserve">Figures et données </t>
  </si>
  <si>
    <t>Figure ES.1 - Production d’énergie par province et territoire en 2014 et en 2040</t>
  </si>
  <si>
    <t>Figure ES.2 - Combustibles primaires pour utilisation finale projetés par province et territoire, en 2040</t>
  </si>
  <si>
    <t>Figure 1.1 - Aperçu des projections et des principales hypothèses du rapport AE 2016</t>
  </si>
  <si>
    <t>Figure 2.1 - Production d’électricité par province et territoire</t>
  </si>
  <si>
    <t>Figure 2.2 - Composition de la capacité par province et territoire en 2014 et en 2040</t>
  </si>
  <si>
    <t>Figure 2.3 - Production de pétrole brut par province – Scénario de référence</t>
  </si>
  <si>
    <t>Figure 2.4 - Production de pétrole brut par province, 2025 et 2040, selon le scénario</t>
  </si>
  <si>
    <t>Figure 2.5 - Production de gaz naturel par province – Scénario de référence</t>
  </si>
  <si>
    <t>Figure 2.6 - Production de gaz naturel de l’Alberta et de la Colombie-Britannique, selon le scénario</t>
  </si>
  <si>
    <t>Figure 2.7 - Production de LGN par province – Scénario de référence</t>
  </si>
  <si>
    <t>Figure 2.8 - Comparaison entre la croissance de la population et du PIB, de 2014 à 2040</t>
  </si>
  <si>
    <t>Figure 2.9 - Demande d’énergie – Scénario de référence</t>
  </si>
  <si>
    <t>Figure 2.10 - Taux de croissance de la demande d’énergie, scénario de référence et scénarios de prix, de 2014 à 2040</t>
  </si>
  <si>
    <t>Figure 2.11 - Part de la consommation d’énergie selon la source en 2014 et en 2040</t>
  </si>
  <si>
    <t>Figure 2.12 - Émissions de GES liées à l’énergie selon la province ou le territoire en 2005 et en 2013</t>
  </si>
  <si>
    <t>Figure 2.13 - Pourcentage de croissance de la demande totale de combustibles fossiles, de 2014 à 2040 – Scénario de référence</t>
  </si>
  <si>
    <t>F I G U R E C . - B . 1 : Production de gaz naturel selon le scénario</t>
  </si>
  <si>
    <t>F I G U R E C . - B . 2 : Ajouts de capacité électrique</t>
  </si>
  <si>
    <t>F I G U R E A L B . 1 : Production de pétrole selon le scénario</t>
  </si>
  <si>
    <t>F I G U R E A L B . 2 : Production de gaz naturel selon le scénario</t>
  </si>
  <si>
    <t>F I G U R E S A S K . 1 : Production de pétrole selon le scénario</t>
  </si>
  <si>
    <t>F I G U R E S A S K . 2 :Capacité de production d’électricité projetée</t>
  </si>
  <si>
    <t>F I G U R E M A N . 1 : Consommation d’énergie selon le secteur</t>
  </si>
  <si>
    <t>F I G U R E M A N . 2 : Ajouts de capacité de production d’électricité</t>
  </si>
  <si>
    <t>F I G U R E O N T . 1 : Demande d’électricité</t>
  </si>
  <si>
    <t>F I G U R E O N T . 2 : Capacité de production d’électricité</t>
  </si>
  <si>
    <t>F I G U R E Q C . 1 : Demande d’énergie pour utilisation finale selon le secteur</t>
  </si>
  <si>
    <t>F I G U R E Q C . 2 : Ajouts de capacité de production d’électricité</t>
  </si>
  <si>
    <t>F I G U R E N . - B . 1 : Demande de gaz naturel selon le secteur</t>
  </si>
  <si>
    <t>F I G U R E N . - B . 2 : Composition de la capacité de production d’électricité</t>
  </si>
  <si>
    <t>F I G U R E N . - É . 1 : Demande pour utilisation finale selon le secteur</t>
  </si>
  <si>
    <t>F I G U R E N . - É . 2 : Ajouts de capacité de production d’électricité</t>
  </si>
  <si>
    <t>F I G U R E Î . - P. - É . 1 : Demande d’électricité</t>
  </si>
  <si>
    <t>F I G U R E Î . - P. - É . 2 : Capacité éolienne</t>
  </si>
  <si>
    <t>F I G U R E T . - N . - L . 1 : Production de pétrole selon le scénario</t>
  </si>
  <si>
    <t>F I G U R E T . - N . - L . 2 : Ajouts de capacité de production d’électricité</t>
  </si>
  <si>
    <t>F I G U R E Y N . 1 : Demande pour utilisation finale</t>
  </si>
  <si>
    <t>F I G U R E Y N . 2 : Parts des combustibles primaires</t>
  </si>
  <si>
    <t>F I G U R E T . N . - O . 1 : Production pétrolière et gazière</t>
  </si>
  <si>
    <t>F I G U R E T . N . - O . 2 : Demande pour utilisation finale selon le combustible</t>
  </si>
  <si>
    <t>F I G U R E N T . 1 : Demande pour utilisation finale selon le secteur</t>
  </si>
  <si>
    <t>F I G U R E N T . 2 : Composition des combustibles primaires du Nunavut</t>
  </si>
  <si>
    <t>Tableaux de données</t>
  </si>
  <si>
    <r>
      <rPr>
        <sz val="15"/>
        <color theme="0"/>
        <rFont val="Calibri"/>
        <family val="2"/>
      </rPr>
      <t>Production de gaz naturel (en Gpi</t>
    </r>
    <r>
      <rPr>
        <vertAlign val="superscript"/>
        <sz val="15"/>
        <color theme="0"/>
        <rFont val="Calibri"/>
        <family val="2"/>
      </rPr>
      <t>3</t>
    </r>
    <r>
      <rPr>
        <sz val="15"/>
        <color theme="0"/>
        <rFont val="Calibri"/>
        <family val="2"/>
      </rPr>
      <t xml:space="preserve"> /j)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</si>
</sst>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%"/>
    <numFmt numFmtId="167" formatCode="0.0"/>
    <numFmt numFmtId="168" formatCode="0.0\ 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5"/>
      <color theme="0"/>
      <name val="Calibri"/>
      <family val="2"/>
    </font>
    <font>
      <sz val="15"/>
      <color theme="1"/>
      <name val="Calibri"/>
      <family val="2"/>
      <scheme val="minor"/>
    </font>
    <font>
      <sz val="15"/>
      <color theme="1"/>
      <name val="Calibri"/>
      <family val="2"/>
    </font>
    <font>
      <sz val="15"/>
      <color theme="0"/>
      <name val="Calibri"/>
      <family val="2"/>
      <scheme val="minor"/>
    </font>
    <font>
      <sz val="15"/>
      <color theme="0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5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6073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3" fillId="0" borderId="0"/>
    <xf numFmtId="0" fontId="3" fillId="0" borderId="0"/>
    <xf numFmtId="0" fontId="7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/>
    <xf numFmtId="165" fontId="3" fillId="0" borderId="0" xfId="0" applyNumberFormat="1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quotePrefix="1"/>
    <xf numFmtId="2" fontId="0" fillId="0" borderId="0" xfId="0" applyNumberFormat="1"/>
    <xf numFmtId="2" fontId="0" fillId="0" borderId="0" xfId="1" applyNumberFormat="1" applyFont="1"/>
    <xf numFmtId="166" fontId="0" fillId="0" borderId="0" xfId="1" applyNumberFormat="1" applyFont="1"/>
    <xf numFmtId="0" fontId="0" fillId="0" borderId="0" xfId="1" applyNumberFormat="1" applyFont="1"/>
    <xf numFmtId="0" fontId="0" fillId="0" borderId="0" xfId="0" applyAlignment="1">
      <alignment horizontal="center"/>
    </xf>
    <xf numFmtId="9" fontId="0" fillId="0" borderId="0" xfId="1" applyFont="1"/>
    <xf numFmtId="166" fontId="0" fillId="0" borderId="0" xfId="0" applyNumberFormat="1"/>
    <xf numFmtId="0" fontId="0" fillId="0" borderId="0" xfId="0" applyFill="1"/>
    <xf numFmtId="0" fontId="5" fillId="0" borderId="0" xfId="0" applyNumberFormat="1" applyFont="1" applyFill="1" applyAlignment="1">
      <alignment horizontal="right"/>
    </xf>
    <xf numFmtId="1" fontId="0" fillId="0" borderId="0" xfId="2" applyNumberFormat="1" applyFont="1"/>
    <xf numFmtId="2" fontId="0" fillId="0" borderId="0" xfId="0" applyNumberFormat="1" applyFill="1"/>
    <xf numFmtId="0" fontId="0" fillId="0" borderId="0" xfId="0" applyFill="1" applyAlignment="1">
      <alignment wrapText="1"/>
    </xf>
    <xf numFmtId="1" fontId="0" fillId="0" borderId="0" xfId="3" applyNumberFormat="1" applyFont="1" applyFill="1"/>
    <xf numFmtId="1" fontId="0" fillId="0" borderId="0" xfId="0" applyNumberFormat="1" applyFill="1"/>
    <xf numFmtId="9" fontId="0" fillId="0" borderId="0" xfId="1" applyFont="1" applyFill="1"/>
    <xf numFmtId="0" fontId="5" fillId="0" borderId="0" xfId="0" applyNumberFormat="1" applyFont="1" applyAlignment="1">
      <alignment horizontal="right"/>
    </xf>
    <xf numFmtId="165" fontId="3" fillId="0" borderId="0" xfId="4" applyNumberFormat="1" applyFont="1" applyAlignment="1"/>
    <xf numFmtId="2" fontId="3" fillId="0" borderId="0" xfId="4" applyNumberFormat="1" applyFont="1" applyAlignment="1"/>
    <xf numFmtId="0" fontId="6" fillId="0" borderId="0" xfId="0" applyFont="1"/>
    <xf numFmtId="0" fontId="8" fillId="0" borderId="0" xfId="0" applyFont="1"/>
    <xf numFmtId="166" fontId="8" fillId="0" borderId="0" xfId="0" applyNumberFormat="1" applyFont="1" applyAlignment="1">
      <alignment horizontal="center"/>
    </xf>
    <xf numFmtId="0" fontId="9" fillId="16" borderId="3" xfId="0" applyFont="1" applyFill="1" applyBorder="1"/>
    <xf numFmtId="0" fontId="9" fillId="16" borderId="4" xfId="0" applyFont="1" applyFill="1" applyBorder="1" applyAlignment="1">
      <alignment horizontal="center"/>
    </xf>
    <xf numFmtId="166" fontId="9" fillId="16" borderId="5" xfId="0" applyNumberFormat="1" applyFont="1" applyFill="1" applyBorder="1" applyAlignment="1">
      <alignment horizontal="center" wrapText="1"/>
    </xf>
    <xf numFmtId="0" fontId="11" fillId="0" borderId="6" xfId="0" applyFont="1" applyBorder="1" applyAlignment="1">
      <alignment horizontal="left" indent="3"/>
    </xf>
    <xf numFmtId="167" fontId="11" fillId="0" borderId="0" xfId="0" applyNumberFormat="1" applyFont="1" applyBorder="1" applyAlignment="1">
      <alignment horizontal="center"/>
    </xf>
    <xf numFmtId="168" fontId="11" fillId="0" borderId="7" xfId="0" applyNumberFormat="1" applyFont="1" applyBorder="1" applyAlignment="1">
      <alignment horizontal="center"/>
    </xf>
    <xf numFmtId="168" fontId="11" fillId="0" borderId="8" xfId="0" applyNumberFormat="1" applyFont="1" applyBorder="1" applyAlignment="1">
      <alignment horizontal="center"/>
    </xf>
    <xf numFmtId="0" fontId="13" fillId="17" borderId="3" xfId="8" applyFont="1" applyFill="1" applyBorder="1" applyAlignment="1">
      <alignment horizontal="left"/>
    </xf>
    <xf numFmtId="167" fontId="13" fillId="17" borderId="3" xfId="8" applyNumberFormat="1" applyFont="1" applyFill="1" applyBorder="1" applyAlignment="1">
      <alignment horizontal="center"/>
    </xf>
    <xf numFmtId="168" fontId="13" fillId="17" borderId="12" xfId="8" applyNumberFormat="1" applyFont="1" applyFill="1" applyBorder="1" applyAlignment="1">
      <alignment horizontal="center"/>
    </xf>
    <xf numFmtId="0" fontId="11" fillId="0" borderId="6" xfId="0" applyFont="1" applyBorder="1" applyAlignment="1">
      <alignment vertical="top"/>
    </xf>
    <xf numFmtId="167" fontId="8" fillId="0" borderId="0" xfId="0" applyNumberFormat="1" applyFont="1" applyBorder="1" applyAlignment="1">
      <alignment horizontal="center"/>
    </xf>
    <xf numFmtId="168" fontId="8" fillId="0" borderId="7" xfId="0" applyNumberFormat="1" applyFont="1" applyBorder="1" applyAlignment="1">
      <alignment horizontal="center"/>
    </xf>
    <xf numFmtId="167" fontId="9" fillId="16" borderId="4" xfId="0" applyNumberFormat="1" applyFont="1" applyFill="1" applyBorder="1" applyAlignment="1">
      <alignment horizontal="center"/>
    </xf>
    <xf numFmtId="166" fontId="9" fillId="16" borderId="5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 indent="4"/>
    </xf>
    <xf numFmtId="167" fontId="9" fillId="16" borderId="10" xfId="0" applyNumberFormat="1" applyFont="1" applyFill="1" applyBorder="1" applyAlignment="1">
      <alignment horizontal="center"/>
    </xf>
    <xf numFmtId="168" fontId="9" fillId="16" borderId="11" xfId="0" applyNumberFormat="1" applyFont="1" applyFill="1" applyBorder="1" applyAlignment="1">
      <alignment horizontal="center"/>
    </xf>
    <xf numFmtId="168" fontId="9" fillId="16" borderId="5" xfId="0" applyNumberFormat="1" applyFont="1" applyFill="1" applyBorder="1" applyAlignment="1">
      <alignment horizontal="center"/>
    </xf>
    <xf numFmtId="1" fontId="13" fillId="17" borderId="3" xfId="2" applyNumberFormat="1" applyFont="1" applyFill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68" fontId="9" fillId="16" borderId="5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11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center" vertical="center"/>
    </xf>
    <xf numFmtId="168" fontId="13" fillId="17" borderId="12" xfId="8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8" fontId="8" fillId="0" borderId="13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6" fontId="9" fillId="16" borderId="5" xfId="0" applyNumberFormat="1" applyFont="1" applyFill="1" applyBorder="1" applyAlignment="1">
      <alignment horizontal="center" vertical="center"/>
    </xf>
    <xf numFmtId="168" fontId="9" fillId="16" borderId="11" xfId="0" applyNumberFormat="1" applyFont="1" applyFill="1" applyBorder="1" applyAlignment="1">
      <alignment horizontal="center" vertical="center"/>
    </xf>
    <xf numFmtId="167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8" fontId="8" fillId="0" borderId="7" xfId="0" applyNumberFormat="1" applyFont="1" applyBorder="1" applyAlignment="1">
      <alignment horizontal="center" vertical="center"/>
    </xf>
    <xf numFmtId="2" fontId="13" fillId="17" borderId="3" xfId="8" applyNumberFormat="1" applyFont="1" applyFill="1" applyBorder="1" applyAlignment="1">
      <alignment horizontal="center"/>
    </xf>
    <xf numFmtId="0" fontId="14" fillId="17" borderId="3" xfId="8" applyFont="1" applyFill="1" applyBorder="1" applyAlignment="1">
      <alignment horizontal="left"/>
    </xf>
    <xf numFmtId="0" fontId="9" fillId="16" borderId="3" xfId="0" applyFont="1" applyFill="1" applyBorder="1" applyAlignment="1">
      <alignment horizontal="left"/>
    </xf>
    <xf numFmtId="0" fontId="9" fillId="16" borderId="9" xfId="0" applyFont="1" applyFill="1" applyBorder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129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1" applyNumberFormat="1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9" fillId="16" borderId="3" xfId="0" applyFont="1" applyFill="1" applyBorder="1" applyAlignment="1">
      <alignment horizontal="left"/>
    </xf>
    <xf numFmtId="0" fontId="9" fillId="16" borderId="4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left"/>
    </xf>
    <xf numFmtId="0" fontId="9" fillId="16" borderId="9" xfId="0" applyFont="1" applyFill="1" applyBorder="1" applyAlignment="1">
      <alignment horizontal="left"/>
    </xf>
    <xf numFmtId="0" fontId="9" fillId="16" borderId="10" xfId="0" applyFont="1" applyFill="1" applyBorder="1" applyAlignment="1">
      <alignment horizontal="left"/>
    </xf>
    <xf numFmtId="0" fontId="9" fillId="16" borderId="11" xfId="0" applyFont="1" applyFill="1" applyBorder="1" applyAlignment="1">
      <alignment horizontal="left"/>
    </xf>
    <xf numFmtId="0" fontId="15" fillId="18" borderId="3" xfId="0" applyFont="1" applyFill="1" applyBorder="1" applyAlignment="1">
      <alignment horizontal="left"/>
    </xf>
    <xf numFmtId="0" fontId="15" fillId="18" borderId="4" xfId="0" applyFont="1" applyFill="1" applyBorder="1" applyAlignment="1">
      <alignment horizontal="left"/>
    </xf>
    <xf numFmtId="168" fontId="15" fillId="18" borderId="5" xfId="0" applyNumberFormat="1" applyFont="1" applyFill="1" applyBorder="1" applyAlignment="1">
      <alignment horizontal="left"/>
    </xf>
    <xf numFmtId="0" fontId="15" fillId="18" borderId="5" xfId="0" applyFont="1" applyFill="1" applyBorder="1" applyAlignment="1">
      <alignment horizontal="left"/>
    </xf>
  </cellXfs>
  <cellStyles count="130">
    <cellStyle name="20% - Accent1 2" xfId="9"/>
    <cellStyle name="20% - Accent1 2 2" xfId="10"/>
    <cellStyle name="20% - Accent1 2 2 2" xfId="11"/>
    <cellStyle name="20% - Accent1 2 3" xfId="12"/>
    <cellStyle name="20% - Accent1 3" xfId="13"/>
    <cellStyle name="20% - Accent1 3 2" xfId="14"/>
    <cellStyle name="20% - Accent1 4" xfId="15"/>
    <cellStyle name="20% - Accent1 5" xfId="16"/>
    <cellStyle name="20% - Accent2 2" xfId="17"/>
    <cellStyle name="20% - Accent2 2 2" xfId="18"/>
    <cellStyle name="20% - Accent2 2 2 2" xfId="19"/>
    <cellStyle name="20% - Accent2 2 3" xfId="20"/>
    <cellStyle name="20% - Accent2 3" xfId="21"/>
    <cellStyle name="20% - Accent2 3 2" xfId="22"/>
    <cellStyle name="20% - Accent2 4" xfId="23"/>
    <cellStyle name="20% - Accent2 5" xfId="24"/>
    <cellStyle name="20% - Accent3 2" xfId="25"/>
    <cellStyle name="20% - Accent3 2 2" xfId="26"/>
    <cellStyle name="20% - Accent3 2 2 2" xfId="27"/>
    <cellStyle name="20% - Accent3 2 3" xfId="28"/>
    <cellStyle name="20% - Accent3 3" xfId="29"/>
    <cellStyle name="20% - Accent3 3 2" xfId="30"/>
    <cellStyle name="20% - Accent3 4" xfId="31"/>
    <cellStyle name="20% - Accent3 5" xfId="32"/>
    <cellStyle name="20% - Accent4 2" xfId="33"/>
    <cellStyle name="20% - Accent4 2 2" xfId="34"/>
    <cellStyle name="20% - Accent4 2 2 2" xfId="35"/>
    <cellStyle name="20% - Accent4 2 3" xfId="36"/>
    <cellStyle name="20% - Accent4 3" xfId="37"/>
    <cellStyle name="20% - Accent4 3 2" xfId="38"/>
    <cellStyle name="20% - Accent4 4" xfId="39"/>
    <cellStyle name="20% - Accent4 5" xfId="40"/>
    <cellStyle name="20% - Accent5 2" xfId="41"/>
    <cellStyle name="20% - Accent5 2 2" xfId="42"/>
    <cellStyle name="20% - Accent5 2 2 2" xfId="43"/>
    <cellStyle name="20% - Accent5 2 3" xfId="44"/>
    <cellStyle name="20% - Accent5 3" xfId="45"/>
    <cellStyle name="20% - Accent5 3 2" xfId="46"/>
    <cellStyle name="20% - Accent5 4" xfId="47"/>
    <cellStyle name="20% - Accent5 5" xfId="48"/>
    <cellStyle name="20% - Accent6 2" xfId="49"/>
    <cellStyle name="20% - Accent6 2 2" xfId="50"/>
    <cellStyle name="20% - Accent6 2 2 2" xfId="51"/>
    <cellStyle name="20% - Accent6 2 3" xfId="52"/>
    <cellStyle name="20% - Accent6 3" xfId="53"/>
    <cellStyle name="20% - Accent6 3 2" xfId="54"/>
    <cellStyle name="20% - Accent6 4" xfId="55"/>
    <cellStyle name="20% - Accent6 5" xfId="56"/>
    <cellStyle name="40% - Accent1 2" xfId="57"/>
    <cellStyle name="40% - Accent1 2 2" xfId="58"/>
    <cellStyle name="40% - Accent1 2 2 2" xfId="59"/>
    <cellStyle name="40% - Accent1 2 3" xfId="60"/>
    <cellStyle name="40% - Accent1 3" xfId="61"/>
    <cellStyle name="40% - Accent1 3 2" xfId="62"/>
    <cellStyle name="40% - Accent1 4" xfId="63"/>
    <cellStyle name="40% - Accent1 5" xfId="64"/>
    <cellStyle name="40% - Accent2 2" xfId="65"/>
    <cellStyle name="40% - Accent2 2 2" xfId="66"/>
    <cellStyle name="40% - Accent2 2 2 2" xfId="67"/>
    <cellStyle name="40% - Accent2 2 3" xfId="68"/>
    <cellStyle name="40% - Accent2 3" xfId="69"/>
    <cellStyle name="40% - Accent2 3 2" xfId="70"/>
    <cellStyle name="40% - Accent2 4" xfId="71"/>
    <cellStyle name="40% - Accent2 5" xfId="72"/>
    <cellStyle name="40% - Accent3 2" xfId="73"/>
    <cellStyle name="40% - Accent3 2 2" xfId="74"/>
    <cellStyle name="40% - Accent3 2 2 2" xfId="75"/>
    <cellStyle name="40% - Accent3 2 3" xfId="76"/>
    <cellStyle name="40% - Accent3 3" xfId="77"/>
    <cellStyle name="40% - Accent3 3 2" xfId="78"/>
    <cellStyle name="40% - Accent3 4" xfId="79"/>
    <cellStyle name="40% - Accent3 5" xfId="80"/>
    <cellStyle name="40% - Accent4 2" xfId="81"/>
    <cellStyle name="40% - Accent4 2 2" xfId="82"/>
    <cellStyle name="40% - Accent4 2 2 2" xfId="83"/>
    <cellStyle name="40% - Accent4 2 3" xfId="84"/>
    <cellStyle name="40% - Accent4 3" xfId="85"/>
    <cellStyle name="40% - Accent4 3 2" xfId="86"/>
    <cellStyle name="40% - Accent4 4" xfId="87"/>
    <cellStyle name="40% - Accent4 5" xfId="88"/>
    <cellStyle name="40% - Accent5 2" xfId="89"/>
    <cellStyle name="40% - Accent5 2 2" xfId="90"/>
    <cellStyle name="40% - Accent5 2 2 2" xfId="91"/>
    <cellStyle name="40% - Accent5 2 3" xfId="92"/>
    <cellStyle name="40% - Accent5 3" xfId="93"/>
    <cellStyle name="40% - Accent5 3 2" xfId="94"/>
    <cellStyle name="40% - Accent5 4" xfId="95"/>
    <cellStyle name="40% - Accent5 5" xfId="96"/>
    <cellStyle name="40% - Accent6 2" xfId="97"/>
    <cellStyle name="40% - Accent6 2 2" xfId="98"/>
    <cellStyle name="40% - Accent6 2 2 2" xfId="99"/>
    <cellStyle name="40% - Accent6 2 3" xfId="100"/>
    <cellStyle name="40% - Accent6 3" xfId="101"/>
    <cellStyle name="40% - Accent6 3 2" xfId="102"/>
    <cellStyle name="40% - Accent6 4" xfId="103"/>
    <cellStyle name="40% - Accent6 5" xfId="104"/>
    <cellStyle name="Accent2" xfId="8" builtinId="33"/>
    <cellStyle name="Comma 2" xfId="2"/>
    <cellStyle name="Comma 2 2" xfId="3"/>
    <cellStyle name="Comma 3" xfId="105"/>
    <cellStyle name="Comma 4" xfId="106"/>
    <cellStyle name="Hyperlink" xfId="129" builtinId="8"/>
    <cellStyle name="Normal" xfId="0" builtinId="0"/>
    <cellStyle name="Normal 17 3 3" xfId="5"/>
    <cellStyle name="Normal 2" xfId="6"/>
    <cellStyle name="Normal 2 2" xfId="4"/>
    <cellStyle name="Normal 2 2 2" xfId="107"/>
    <cellStyle name="Normal 2 3" xfId="108"/>
    <cellStyle name="Normal 2 4" xfId="109"/>
    <cellStyle name="Normal 2 5" xfId="110"/>
    <cellStyle name="Normal 3" xfId="7"/>
    <cellStyle name="Normal 3 2" xfId="111"/>
    <cellStyle name="Normal 3 2 2" xfId="112"/>
    <cellStyle name="Normal 3 3" xfId="113"/>
    <cellStyle name="Normal 4" xfId="114"/>
    <cellStyle name="Normal 5" xfId="115"/>
    <cellStyle name="Normal 6" xfId="116"/>
    <cellStyle name="Normal 7" xfId="117"/>
    <cellStyle name="Note 2" xfId="118"/>
    <cellStyle name="Note 2 2" xfId="119"/>
    <cellStyle name="Note 2 2 2" xfId="120"/>
    <cellStyle name="Note 2 3" xfId="121"/>
    <cellStyle name="Note 3" xfId="122"/>
    <cellStyle name="Note 3 2" xfId="123"/>
    <cellStyle name="Note 3 2 2" xfId="124"/>
    <cellStyle name="Note 3 3" xfId="125"/>
    <cellStyle name="Note 4" xfId="126"/>
    <cellStyle name="Percent" xfId="1" builtinId="5"/>
    <cellStyle name="Percent 2" xfId="127"/>
    <cellStyle name="Percent 3" xfId="1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21</xdr:row>
      <xdr:rowOff>13607</xdr:rowOff>
    </xdr:from>
    <xdr:to>
      <xdr:col>20</xdr:col>
      <xdr:colOff>324894</xdr:colOff>
      <xdr:row>59</xdr:row>
      <xdr:rowOff>174608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929" y="4014107"/>
          <a:ext cx="13428572" cy="7400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12</xdr:row>
      <xdr:rowOff>0</xdr:rowOff>
    </xdr:from>
    <xdr:to>
      <xdr:col>12</xdr:col>
      <xdr:colOff>502351</xdr:colOff>
      <xdr:row>30</xdr:row>
      <xdr:rowOff>46021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2286000"/>
          <a:ext cx="6626926" cy="34750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493568</xdr:colOff>
      <xdr:row>3</xdr:row>
      <xdr:rowOff>173182</xdr:rowOff>
    </xdr:from>
    <xdr:to>
      <xdr:col>14</xdr:col>
      <xdr:colOff>172554</xdr:colOff>
      <xdr:row>22</xdr:row>
      <xdr:rowOff>28703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3363" y="762000"/>
          <a:ext cx="6346486" cy="34750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22</xdr:row>
      <xdr:rowOff>95250</xdr:rowOff>
    </xdr:from>
    <xdr:to>
      <xdr:col>12</xdr:col>
      <xdr:colOff>11601</xdr:colOff>
      <xdr:row>40</xdr:row>
      <xdr:rowOff>141271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4286250"/>
          <a:ext cx="6364776" cy="347502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42</xdr:row>
      <xdr:rowOff>123825</xdr:rowOff>
    </xdr:from>
    <xdr:to>
      <xdr:col>7</xdr:col>
      <xdr:colOff>216350</xdr:colOff>
      <xdr:row>59</xdr:row>
      <xdr:rowOff>12844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8124825"/>
          <a:ext cx="3731075" cy="3127519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42</xdr:row>
      <xdr:rowOff>66675</xdr:rowOff>
    </xdr:from>
    <xdr:to>
      <xdr:col>13</xdr:col>
      <xdr:colOff>273500</xdr:colOff>
      <xdr:row>58</xdr:row>
      <xdr:rowOff>146194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2050" y="8067675"/>
          <a:ext cx="3731075" cy="31275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123265</xdr:colOff>
      <xdr:row>0</xdr:row>
      <xdr:rowOff>145676</xdr:rowOff>
    </xdr:from>
    <xdr:to>
      <xdr:col>20</xdr:col>
      <xdr:colOff>288837</xdr:colOff>
      <xdr:row>28</xdr:row>
      <xdr:rowOff>12015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3618" y="145676"/>
          <a:ext cx="9242337" cy="52003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56030</xdr:colOff>
      <xdr:row>1</xdr:row>
      <xdr:rowOff>179295</xdr:rowOff>
    </xdr:from>
    <xdr:to>
      <xdr:col>17</xdr:col>
      <xdr:colOff>558621</xdr:colOff>
      <xdr:row>16</xdr:row>
      <xdr:rowOff>65233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6618" y="381001"/>
          <a:ext cx="6553768" cy="2743438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16</xdr:row>
      <xdr:rowOff>179294</xdr:rowOff>
    </xdr:from>
    <xdr:to>
      <xdr:col>17</xdr:col>
      <xdr:colOff>585968</xdr:colOff>
      <xdr:row>32</xdr:row>
      <xdr:rowOff>14952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0" y="3227294"/>
          <a:ext cx="6614733" cy="2883658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32</xdr:row>
      <xdr:rowOff>11206</xdr:rowOff>
    </xdr:from>
    <xdr:to>
      <xdr:col>18</xdr:col>
      <xdr:colOff>12321</xdr:colOff>
      <xdr:row>47</xdr:row>
      <xdr:rowOff>189777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1794" y="6129618"/>
          <a:ext cx="6657409" cy="30360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104774</xdr:colOff>
      <xdr:row>0</xdr:row>
      <xdr:rowOff>185676</xdr:rowOff>
    </xdr:from>
    <xdr:to>
      <xdr:col>13</xdr:col>
      <xdr:colOff>573641</xdr:colOff>
      <xdr:row>19</xdr:row>
      <xdr:rowOff>96420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49" y="185676"/>
          <a:ext cx="5345667" cy="353024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476249</xdr:colOff>
      <xdr:row>20</xdr:row>
      <xdr:rowOff>52291</xdr:rowOff>
    </xdr:from>
    <xdr:to>
      <xdr:col>17</xdr:col>
      <xdr:colOff>278168</xdr:colOff>
      <xdr:row>41</xdr:row>
      <xdr:rowOff>95286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4" y="3881341"/>
          <a:ext cx="4069119" cy="4043495"/>
        </a:xfrm>
        <a:prstGeom prst="rect">
          <a:avLst/>
        </a:prstGeom>
      </xdr:spPr>
    </xdr:pic>
    <xdr:clientData/>
  </xdr:twoCellAnchor>
  <xdr:twoCellAnchor editAs="oneCell">
    <xdr:from>
      <xdr:col>3</xdr:col>
      <xdr:colOff>404526</xdr:colOff>
      <xdr:row>20</xdr:row>
      <xdr:rowOff>19050</xdr:rowOff>
    </xdr:from>
    <xdr:to>
      <xdr:col>10</xdr:col>
      <xdr:colOff>466496</xdr:colOff>
      <xdr:row>42</xdr:row>
      <xdr:rowOff>66675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4901" y="3848100"/>
          <a:ext cx="4329170" cy="42386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212913</xdr:colOff>
      <xdr:row>1</xdr:row>
      <xdr:rowOff>78441</xdr:rowOff>
    </xdr:from>
    <xdr:to>
      <xdr:col>20</xdr:col>
      <xdr:colOff>66000</xdr:colOff>
      <xdr:row>29</xdr:row>
      <xdr:rowOff>24035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8148" y="280147"/>
          <a:ext cx="9534970" cy="527959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12</xdr:row>
      <xdr:rowOff>19050</xdr:rowOff>
    </xdr:from>
    <xdr:to>
      <xdr:col>6</xdr:col>
      <xdr:colOff>543242</xdr:colOff>
      <xdr:row>26</xdr:row>
      <xdr:rowOff>95488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305050"/>
          <a:ext cx="3657917" cy="274343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10</xdr:row>
      <xdr:rowOff>107157</xdr:rowOff>
    </xdr:from>
    <xdr:to>
      <xdr:col>10</xdr:col>
      <xdr:colOff>100301</xdr:colOff>
      <xdr:row>32</xdr:row>
      <xdr:rowOff>183727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8719" y="2012157"/>
          <a:ext cx="5529551" cy="426757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11</xdr:row>
      <xdr:rowOff>9525</xdr:rowOff>
    </xdr:from>
    <xdr:to>
      <xdr:col>7</xdr:col>
      <xdr:colOff>133667</xdr:colOff>
      <xdr:row>25</xdr:row>
      <xdr:rowOff>85963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2105025"/>
          <a:ext cx="3657917" cy="274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734785</xdr:colOff>
      <xdr:row>10</xdr:row>
      <xdr:rowOff>176893</xdr:rowOff>
    </xdr:from>
    <xdr:to>
      <xdr:col>10</xdr:col>
      <xdr:colOff>1821480</xdr:colOff>
      <xdr:row>54</xdr:row>
      <xdr:rowOff>98365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785" y="2081893"/>
          <a:ext cx="9754445" cy="83034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11</xdr:row>
      <xdr:rowOff>171450</xdr:rowOff>
    </xdr:from>
    <xdr:to>
      <xdr:col>7</xdr:col>
      <xdr:colOff>587439</xdr:colOff>
      <xdr:row>26</xdr:row>
      <xdr:rowOff>57388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2266950"/>
          <a:ext cx="3664014" cy="274343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10</xdr:row>
      <xdr:rowOff>57150</xdr:rowOff>
    </xdr:from>
    <xdr:to>
      <xdr:col>6</xdr:col>
      <xdr:colOff>447992</xdr:colOff>
      <xdr:row>25</xdr:row>
      <xdr:rowOff>16246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962150"/>
          <a:ext cx="3657917" cy="28165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104774</xdr:rowOff>
    </xdr:from>
    <xdr:to>
      <xdr:col>7</xdr:col>
      <xdr:colOff>283431</xdr:colOff>
      <xdr:row>26</xdr:row>
      <xdr:rowOff>51383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2200274"/>
          <a:ext cx="3941031" cy="280410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8</xdr:row>
      <xdr:rowOff>161925</xdr:rowOff>
    </xdr:from>
    <xdr:to>
      <xdr:col>7</xdr:col>
      <xdr:colOff>305183</xdr:colOff>
      <xdr:row>24</xdr:row>
      <xdr:rowOff>143900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685925"/>
          <a:ext cx="4419983" cy="30299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486104</xdr:colOff>
      <xdr:row>10</xdr:row>
      <xdr:rowOff>104607</xdr:rowOff>
    </xdr:from>
    <xdr:to>
      <xdr:col>5</xdr:col>
      <xdr:colOff>65477</xdr:colOff>
      <xdr:row>23</xdr:row>
      <xdr:rowOff>35402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104" y="2009607"/>
          <a:ext cx="3974011" cy="240729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8</xdr:row>
      <xdr:rowOff>47625</xdr:rowOff>
    </xdr:from>
    <xdr:to>
      <xdr:col>8</xdr:col>
      <xdr:colOff>424885</xdr:colOff>
      <xdr:row>27</xdr:row>
      <xdr:rowOff>98235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571625"/>
          <a:ext cx="5206435" cy="36701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12</xdr:row>
      <xdr:rowOff>9525</xdr:rowOff>
    </xdr:from>
    <xdr:to>
      <xdr:col>9</xdr:col>
      <xdr:colOff>315557</xdr:colOff>
      <xdr:row>33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295525"/>
          <a:ext cx="6049606" cy="40100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10</xdr:row>
      <xdr:rowOff>142875</xdr:rowOff>
    </xdr:from>
    <xdr:to>
      <xdr:col>7</xdr:col>
      <xdr:colOff>99396</xdr:colOff>
      <xdr:row>27</xdr:row>
      <xdr:rowOff>141632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047875"/>
          <a:ext cx="3871296" cy="323725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13</xdr:row>
      <xdr:rowOff>95249</xdr:rowOff>
    </xdr:from>
    <xdr:to>
      <xdr:col>8</xdr:col>
      <xdr:colOff>289657</xdr:colOff>
      <xdr:row>32</xdr:row>
      <xdr:rowOff>147282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2770908"/>
          <a:ext cx="5043498" cy="36715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8</xdr:row>
      <xdr:rowOff>133350</xdr:rowOff>
    </xdr:from>
    <xdr:to>
      <xdr:col>6</xdr:col>
      <xdr:colOff>459411</xdr:colOff>
      <xdr:row>23</xdr:row>
      <xdr:rowOff>116832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657350"/>
          <a:ext cx="3535986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493059</xdr:colOff>
      <xdr:row>3</xdr:row>
      <xdr:rowOff>179294</xdr:rowOff>
    </xdr:from>
    <xdr:to>
      <xdr:col>14</xdr:col>
      <xdr:colOff>479598</xdr:colOff>
      <xdr:row>41</xdr:row>
      <xdr:rowOff>26009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59" y="773206"/>
          <a:ext cx="9085715" cy="708571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450713</xdr:colOff>
      <xdr:row>27</xdr:row>
      <xdr:rowOff>149596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2476500"/>
          <a:ext cx="4279763" cy="281659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7</xdr:row>
      <xdr:rowOff>47625</xdr:rowOff>
    </xdr:from>
    <xdr:to>
      <xdr:col>7</xdr:col>
      <xdr:colOff>408437</xdr:colOff>
      <xdr:row>23</xdr:row>
      <xdr:rowOff>145434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381125"/>
          <a:ext cx="4456562" cy="314580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10</xdr:row>
      <xdr:rowOff>95250</xdr:rowOff>
    </xdr:from>
    <xdr:to>
      <xdr:col>7</xdr:col>
      <xdr:colOff>524685</xdr:colOff>
      <xdr:row>27</xdr:row>
      <xdr:rowOff>100103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00250"/>
          <a:ext cx="4944285" cy="324335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6</xdr:row>
      <xdr:rowOff>38100</xdr:rowOff>
    </xdr:from>
    <xdr:to>
      <xdr:col>6</xdr:col>
      <xdr:colOff>535638</xdr:colOff>
      <xdr:row>22</xdr:row>
      <xdr:rowOff>184681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181100"/>
          <a:ext cx="3840813" cy="319458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19049</xdr:rowOff>
    </xdr:from>
    <xdr:to>
      <xdr:col>6</xdr:col>
      <xdr:colOff>457200</xdr:colOff>
      <xdr:row>21</xdr:row>
      <xdr:rowOff>94346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352549"/>
          <a:ext cx="3467100" cy="274229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9</xdr:row>
      <xdr:rowOff>95249</xdr:rowOff>
    </xdr:from>
    <xdr:to>
      <xdr:col>7</xdr:col>
      <xdr:colOff>133350</xdr:colOff>
      <xdr:row>26</xdr:row>
      <xdr:rowOff>122464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809749"/>
          <a:ext cx="3810000" cy="326571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981074</xdr:colOff>
      <xdr:row>9</xdr:row>
      <xdr:rowOff>19050</xdr:rowOff>
    </xdr:from>
    <xdr:to>
      <xdr:col>8</xdr:col>
      <xdr:colOff>85724</xdr:colOff>
      <xdr:row>28</xdr:row>
      <xdr:rowOff>87608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4" y="1733550"/>
          <a:ext cx="4467225" cy="368805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465882</xdr:colOff>
      <xdr:row>24</xdr:row>
      <xdr:rowOff>99316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1714500"/>
          <a:ext cx="3456732" cy="295681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9</xdr:row>
      <xdr:rowOff>9525</xdr:rowOff>
    </xdr:from>
    <xdr:to>
      <xdr:col>7</xdr:col>
      <xdr:colOff>182879</xdr:colOff>
      <xdr:row>26</xdr:row>
      <xdr:rowOff>32668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724025"/>
          <a:ext cx="4383404" cy="326164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6</xdr:row>
      <xdr:rowOff>180975</xdr:rowOff>
    </xdr:from>
    <xdr:to>
      <xdr:col>7</xdr:col>
      <xdr:colOff>505568</xdr:colOff>
      <xdr:row>22</xdr:row>
      <xdr:rowOff>114177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323975"/>
          <a:ext cx="4182218" cy="29812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142875</xdr:rowOff>
    </xdr:from>
    <xdr:to>
      <xdr:col>17</xdr:col>
      <xdr:colOff>297351</xdr:colOff>
      <xdr:row>19</xdr:row>
      <xdr:rowOff>188896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342900"/>
          <a:ext cx="6364776" cy="3475021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20</xdr:row>
      <xdr:rowOff>28575</xdr:rowOff>
    </xdr:from>
    <xdr:to>
      <xdr:col>13</xdr:col>
      <xdr:colOff>11376</xdr:colOff>
      <xdr:row>40</xdr:row>
      <xdr:rowOff>28905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3857625"/>
          <a:ext cx="3773751" cy="381033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20</xdr:row>
      <xdr:rowOff>57150</xdr:rowOff>
    </xdr:from>
    <xdr:to>
      <xdr:col>19</xdr:col>
      <xdr:colOff>23556</xdr:colOff>
      <xdr:row>39</xdr:row>
      <xdr:rowOff>89471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48825" y="3867150"/>
          <a:ext cx="3633531" cy="365182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8</xdr:row>
      <xdr:rowOff>38100</xdr:rowOff>
    </xdr:from>
    <xdr:to>
      <xdr:col>6</xdr:col>
      <xdr:colOff>250648</xdr:colOff>
      <xdr:row>23</xdr:row>
      <xdr:rowOff>88644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562100"/>
          <a:ext cx="3822523" cy="290804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8</xdr:row>
      <xdr:rowOff>95250</xdr:rowOff>
    </xdr:from>
    <xdr:to>
      <xdr:col>7</xdr:col>
      <xdr:colOff>247220</xdr:colOff>
      <xdr:row>23</xdr:row>
      <xdr:rowOff>133601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619250"/>
          <a:ext cx="3828620" cy="289585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8</xdr:row>
      <xdr:rowOff>0</xdr:rowOff>
    </xdr:from>
    <xdr:to>
      <xdr:col>6</xdr:col>
      <xdr:colOff>322646</xdr:colOff>
      <xdr:row>23</xdr:row>
      <xdr:rowOff>74930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524000"/>
          <a:ext cx="3694496" cy="2932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14</xdr:row>
      <xdr:rowOff>11206</xdr:rowOff>
    </xdr:from>
    <xdr:to>
      <xdr:col>11</xdr:col>
      <xdr:colOff>314130</xdr:colOff>
      <xdr:row>56</xdr:row>
      <xdr:rowOff>21044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2678206"/>
          <a:ext cx="7340220" cy="80108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526676</xdr:colOff>
      <xdr:row>8</xdr:row>
      <xdr:rowOff>100852</xdr:rowOff>
    </xdr:from>
    <xdr:to>
      <xdr:col>8</xdr:col>
      <xdr:colOff>320909</xdr:colOff>
      <xdr:row>25</xdr:row>
      <xdr:rowOff>63029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6" y="1624852"/>
          <a:ext cx="5901439" cy="32006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1441174</xdr:colOff>
      <xdr:row>10</xdr:row>
      <xdr:rowOff>24848</xdr:rowOff>
    </xdr:from>
    <xdr:to>
      <xdr:col>11</xdr:col>
      <xdr:colOff>299013</xdr:colOff>
      <xdr:row>28</xdr:row>
      <xdr:rowOff>70869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4" y="1929848"/>
          <a:ext cx="6626926" cy="34750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10</xdr:row>
      <xdr:rowOff>85725</xdr:rowOff>
    </xdr:from>
    <xdr:to>
      <xdr:col>11</xdr:col>
      <xdr:colOff>242508</xdr:colOff>
      <xdr:row>27</xdr:row>
      <xdr:rowOff>47902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990725"/>
          <a:ext cx="6614733" cy="32006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18</xdr:row>
      <xdr:rowOff>168088</xdr:rowOff>
    </xdr:from>
    <xdr:to>
      <xdr:col>12</xdr:col>
      <xdr:colOff>153750</xdr:colOff>
      <xdr:row>43</xdr:row>
      <xdr:rowOff>110801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1" y="3619500"/>
          <a:ext cx="7863396" cy="4705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smatt/AppData/Local/Microsoft/Windows/Temporary%20Internet%20Files/Content.Outlook/UZ1EJ0XS/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bucom\EF%20Report\2015\Appendices\Natural%20Gas\Natural%20gas%20production%20(Oct3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  <sheetName val="BC"/>
      <sheetName val="AB"/>
      <sheetName val="SK"/>
      <sheetName val="MN"/>
      <sheetName val="ON"/>
      <sheetName val="QU"/>
      <sheetName val="NB"/>
      <sheetName val="NS"/>
      <sheetName val="PE"/>
      <sheetName val="NF"/>
      <sheetName val="YT"/>
      <sheetName val="NW"/>
      <sheetName val="NU"/>
      <sheetName val="Sheet1"/>
    </sheetNames>
    <sheetDataSet>
      <sheetData sheetId="0" refreshError="1">
        <row r="5">
          <cell r="D5">
            <v>1748748</v>
          </cell>
          <cell r="E5">
            <v>1947533</v>
          </cell>
          <cell r="F5">
            <v>2104426</v>
          </cell>
          <cell r="G5">
            <v>2302254</v>
          </cell>
          <cell r="H5">
            <v>2504613</v>
          </cell>
          <cell r="I5">
            <v>2679948</v>
          </cell>
        </row>
        <row r="6">
          <cell r="D6">
            <v>35540.400000000001</v>
          </cell>
          <cell r="E6">
            <v>37606.6</v>
          </cell>
          <cell r="F6">
            <v>39303.599999999999</v>
          </cell>
          <cell r="G6">
            <v>40915.199999999997</v>
          </cell>
          <cell r="H6">
            <v>42344.9</v>
          </cell>
          <cell r="I6">
            <v>43506.9</v>
          </cell>
        </row>
        <row r="7">
          <cell r="D7">
            <v>49204.510922780835</v>
          </cell>
          <cell r="E7">
            <v>51787.000154228255</v>
          </cell>
          <cell r="F7">
            <v>53542.830682176696</v>
          </cell>
          <cell r="G7">
            <v>56268.917175035196</v>
          </cell>
          <cell r="H7">
            <v>59147.925724231252</v>
          </cell>
          <cell r="I7">
            <v>61598.2292463954</v>
          </cell>
        </row>
        <row r="9">
          <cell r="D9">
            <v>11625.986900000002</v>
          </cell>
          <cell r="E9">
            <v>12808.165599999997</v>
          </cell>
          <cell r="F9">
            <v>13239.227199999999</v>
          </cell>
          <cell r="G9">
            <v>13548.110199999999</v>
          </cell>
          <cell r="H9">
            <v>13784.2991</v>
          </cell>
          <cell r="I9">
            <v>13867.951899999998</v>
          </cell>
        </row>
        <row r="11">
          <cell r="D11">
            <v>1512.7106000000001</v>
          </cell>
          <cell r="E11">
            <v>1564.4847999999997</v>
          </cell>
          <cell r="F11">
            <v>1591.6642000000002</v>
          </cell>
          <cell r="G11">
            <v>1611.6660000000002</v>
          </cell>
          <cell r="H11">
            <v>1625.6097000000002</v>
          </cell>
          <cell r="I11">
            <v>1634.9412</v>
          </cell>
        </row>
        <row r="12">
          <cell r="D12">
            <v>1459.0678999999998</v>
          </cell>
          <cell r="E12">
            <v>1589.0151000000001</v>
          </cell>
          <cell r="F12">
            <v>1676.3591000000004</v>
          </cell>
          <cell r="G12">
            <v>1762.7542000000001</v>
          </cell>
          <cell r="H12">
            <v>1854.4507000000001</v>
          </cell>
          <cell r="I12">
            <v>1914.0854999999997</v>
          </cell>
        </row>
        <row r="13">
          <cell r="D13">
            <v>5964.5212000000001</v>
          </cell>
          <cell r="E13">
            <v>6873.0490999999993</v>
          </cell>
          <cell r="F13">
            <v>7201.3406999999997</v>
          </cell>
          <cell r="G13">
            <v>7372.8397999999997</v>
          </cell>
          <cell r="H13">
            <v>7457.5602000000008</v>
          </cell>
          <cell r="I13">
            <v>7461.2638999999999</v>
          </cell>
        </row>
        <row r="14">
          <cell r="D14">
            <v>2689.6869999999999</v>
          </cell>
          <cell r="E14">
            <v>2781.6165000000001</v>
          </cell>
          <cell r="F14">
            <v>2769.8622999999998</v>
          </cell>
          <cell r="G14">
            <v>2800.8489999999997</v>
          </cell>
          <cell r="H14">
            <v>2846.6788000000001</v>
          </cell>
          <cell r="I14">
            <v>2857.6620000000003</v>
          </cell>
        </row>
        <row r="16">
          <cell r="D16">
            <v>1979.6179999999999</v>
          </cell>
          <cell r="E16">
            <v>2104.3919999999998</v>
          </cell>
          <cell r="F16">
            <v>2185.998</v>
          </cell>
          <cell r="G16">
            <v>2280.7840000000001</v>
          </cell>
          <cell r="H16">
            <v>2379.8310000000001</v>
          </cell>
          <cell r="I16">
            <v>2463.721</v>
          </cell>
        </row>
        <row r="17">
          <cell r="D17">
            <v>4134.9726000000001</v>
          </cell>
          <cell r="E17">
            <v>4933.5969999999998</v>
          </cell>
          <cell r="F17">
            <v>5341.9120000000003</v>
          </cell>
          <cell r="G17">
            <v>5576.4180000000006</v>
          </cell>
          <cell r="H17">
            <v>5737.1779999999999</v>
          </cell>
          <cell r="I17">
            <v>5815.99</v>
          </cell>
        </row>
        <row r="18">
          <cell r="D18">
            <v>4707.5571</v>
          </cell>
          <cell r="E18">
            <v>4970.408699999999</v>
          </cell>
          <cell r="F18">
            <v>4942.4812999999986</v>
          </cell>
          <cell r="G18">
            <v>4945.7380999999996</v>
          </cell>
          <cell r="H18">
            <v>4949.8086000000003</v>
          </cell>
          <cell r="I18">
            <v>4901.0126999999984</v>
          </cell>
        </row>
        <row r="19">
          <cell r="D19">
            <v>803.83920000000012</v>
          </cell>
          <cell r="E19">
            <v>799.76790000000005</v>
          </cell>
          <cell r="F19">
            <v>768.83590000000004</v>
          </cell>
          <cell r="G19">
            <v>745.17010000000005</v>
          </cell>
          <cell r="H19">
            <v>717.48149999999998</v>
          </cell>
          <cell r="I19">
            <v>687.22820000000002</v>
          </cell>
        </row>
        <row r="20">
          <cell r="D20">
            <v>13828.8</v>
          </cell>
          <cell r="E20">
            <v>14835.5728</v>
          </cell>
          <cell r="F20">
            <v>15341.8595</v>
          </cell>
          <cell r="G20">
            <v>15714.771400000001</v>
          </cell>
          <cell r="H20">
            <v>16085.2984</v>
          </cell>
          <cell r="I20">
            <v>16233.205300000001</v>
          </cell>
        </row>
        <row r="22">
          <cell r="D22">
            <v>3887.438870721533</v>
          </cell>
          <cell r="E22">
            <v>4882.7418480184824</v>
          </cell>
          <cell r="F22">
            <v>5475.8197513703071</v>
          </cell>
          <cell r="G22">
            <v>5786.409010372834</v>
          </cell>
          <cell r="H22">
            <v>5968.022004825456</v>
          </cell>
          <cell r="I22">
            <v>6056.1328088827922</v>
          </cell>
        </row>
        <row r="23">
          <cell r="D23">
            <v>891.29739861593578</v>
          </cell>
          <cell r="E23">
            <v>916.83290042601084</v>
          </cell>
          <cell r="F23">
            <v>984.84796632554981</v>
          </cell>
          <cell r="G23">
            <v>887.04974237688486</v>
          </cell>
          <cell r="H23">
            <v>796.56083332870412</v>
          </cell>
          <cell r="I23">
            <v>720.14325819054238</v>
          </cell>
        </row>
        <row r="24">
          <cell r="D24">
            <v>502.5594329003232</v>
          </cell>
          <cell r="E24">
            <v>450.56703877757548</v>
          </cell>
          <cell r="F24">
            <v>428.36755690070117</v>
          </cell>
          <cell r="G24">
            <v>415.05034842835306</v>
          </cell>
          <cell r="H24">
            <v>384.16931332966806</v>
          </cell>
          <cell r="I24">
            <v>348.06019499219224</v>
          </cell>
        </row>
        <row r="25">
          <cell r="D25">
            <v>189.45163920527389</v>
          </cell>
          <cell r="E25">
            <v>208.43281491656387</v>
          </cell>
          <cell r="F25">
            <v>221.66271511906021</v>
          </cell>
          <cell r="G25">
            <v>225.53312505436409</v>
          </cell>
          <cell r="H25">
            <v>226.67549638941455</v>
          </cell>
          <cell r="I25">
            <v>224.01897569468042</v>
          </cell>
        </row>
        <row r="26">
          <cell r="D26">
            <v>1038.18</v>
          </cell>
          <cell r="E26">
            <v>1475.2088235294118</v>
          </cell>
          <cell r="F26">
            <v>1556.9852941176471</v>
          </cell>
          <cell r="G26">
            <v>1583.5617647058825</v>
          </cell>
          <cell r="H26">
            <v>1613.208823529412</v>
          </cell>
          <cell r="I26">
            <v>1625.914705882353</v>
          </cell>
        </row>
        <row r="27">
          <cell r="D27">
            <v>1265.9503999999999</v>
          </cell>
          <cell r="E27">
            <v>1831.7002703689209</v>
          </cell>
          <cell r="F27">
            <v>2283.956218907349</v>
          </cell>
          <cell r="G27">
            <v>2675.2140298073491</v>
          </cell>
          <cell r="H27">
            <v>2947.4075382482574</v>
          </cell>
          <cell r="I27">
            <v>3137.9956741230239</v>
          </cell>
        </row>
        <row r="28">
          <cell r="D28">
            <v>954.49639999999988</v>
          </cell>
          <cell r="E28">
            <v>1165.5274999999999</v>
          </cell>
          <cell r="F28">
            <v>1184.165</v>
          </cell>
          <cell r="G28">
            <v>1202.165</v>
          </cell>
          <cell r="H28">
            <v>1227.365</v>
          </cell>
          <cell r="I28">
            <v>1238.165</v>
          </cell>
        </row>
        <row r="29">
          <cell r="D29">
            <v>690.6362990811773</v>
          </cell>
          <cell r="E29">
            <v>678.77920813140167</v>
          </cell>
          <cell r="F29">
            <v>703.03722395957493</v>
          </cell>
          <cell r="G29">
            <v>709.79808861273921</v>
          </cell>
          <cell r="H29">
            <v>714.56403211594693</v>
          </cell>
          <cell r="I29">
            <v>711.45231866007623</v>
          </cell>
        </row>
        <row r="30">
          <cell r="D30">
            <v>234.83809523809521</v>
          </cell>
          <cell r="E30">
            <v>201.89999999999998</v>
          </cell>
          <cell r="F30">
            <v>201.89999999999998</v>
          </cell>
          <cell r="G30">
            <v>201.90000000000003</v>
          </cell>
          <cell r="H30">
            <v>201.90000000000003</v>
          </cell>
          <cell r="I30">
            <v>201.89999999999998</v>
          </cell>
        </row>
        <row r="31">
          <cell r="D31">
            <v>168.95056199671228</v>
          </cell>
          <cell r="E31">
            <v>171.23179409349677</v>
          </cell>
          <cell r="F31">
            <v>178.87162199013412</v>
          </cell>
          <cell r="G31">
            <v>180.89751559525317</v>
          </cell>
          <cell r="H31">
            <v>183.35387770659023</v>
          </cell>
          <cell r="I31">
            <v>183.11053065191999</v>
          </cell>
        </row>
        <row r="32">
          <cell r="D32">
            <v>97.39600264109589</v>
          </cell>
          <cell r="E32">
            <v>97.214599121340925</v>
          </cell>
          <cell r="F32">
            <v>100.60288685038063</v>
          </cell>
          <cell r="G32">
            <v>101.46744796312187</v>
          </cell>
          <cell r="H32">
            <v>102.63465801994215</v>
          </cell>
          <cell r="I32">
            <v>102.42281231347587</v>
          </cell>
        </row>
        <row r="33">
          <cell r="D33">
            <v>189.45163920527392</v>
          </cell>
          <cell r="E33">
            <v>208.43281491656393</v>
          </cell>
          <cell r="F33">
            <v>221.66271511906021</v>
          </cell>
          <cell r="G33">
            <v>225.53312505436409</v>
          </cell>
          <cell r="H33">
            <v>226.67549638941455</v>
          </cell>
          <cell r="I33">
            <v>224.01897569468042</v>
          </cell>
        </row>
        <row r="35">
          <cell r="D35">
            <v>14.668999999999999</v>
          </cell>
          <cell r="E35">
            <v>16.065000000000001</v>
          </cell>
          <cell r="F35">
            <v>17.701999999999998</v>
          </cell>
          <cell r="G35">
            <v>17.654000000000003</v>
          </cell>
          <cell r="H35">
            <v>17.807999999999996</v>
          </cell>
          <cell r="I35">
            <v>17.868999999999996</v>
          </cell>
        </row>
        <row r="36">
          <cell r="D36">
            <v>1.9219999999999999</v>
          </cell>
          <cell r="E36">
            <v>1.744</v>
          </cell>
          <cell r="F36">
            <v>1.7509999999999999</v>
          </cell>
          <cell r="G36">
            <v>1.77</v>
          </cell>
          <cell r="H36">
            <v>1.7209999999999999</v>
          </cell>
          <cell r="I36">
            <v>1.607</v>
          </cell>
        </row>
        <row r="37">
          <cell r="D37">
            <v>4.085</v>
          </cell>
          <cell r="E37">
            <v>2.8209999999999997</v>
          </cell>
          <cell r="F37">
            <v>2.198</v>
          </cell>
          <cell r="G37">
            <v>1.778</v>
          </cell>
          <cell r="H37">
            <v>1.5159999999999998</v>
          </cell>
          <cell r="I37">
            <v>1.3420000000000001</v>
          </cell>
        </row>
        <row r="38">
          <cell r="D38">
            <v>7.0469999999999988</v>
          </cell>
          <cell r="E38">
            <v>10.224</v>
          </cell>
          <cell r="F38">
            <v>12.321999999999999</v>
          </cell>
          <cell r="G38">
            <v>12.793000000000001</v>
          </cell>
          <cell r="H38">
            <v>13.301</v>
          </cell>
          <cell r="I38">
            <v>13.643999999999998</v>
          </cell>
        </row>
        <row r="39">
          <cell r="D39">
            <v>0.58000000000000007</v>
          </cell>
          <cell r="E39">
            <v>0.65700000000000003</v>
          </cell>
          <cell r="F39">
            <v>1.0070000000000001</v>
          </cell>
          <cell r="G39">
            <v>1.028</v>
          </cell>
          <cell r="H39">
            <v>1.077</v>
          </cell>
          <cell r="I39">
            <v>1.137</v>
          </cell>
        </row>
        <row r="40">
          <cell r="D40">
            <v>0.69399999999999995</v>
          </cell>
          <cell r="E40">
            <v>0.41499999999999998</v>
          </cell>
          <cell r="F40">
            <v>0.27700000000000002</v>
          </cell>
          <cell r="G40">
            <v>0.19</v>
          </cell>
          <cell r="H40">
            <v>0.13500000000000001</v>
          </cell>
          <cell r="I40">
            <v>0.10100000000000001</v>
          </cell>
        </row>
        <row r="42">
          <cell r="D42">
            <v>641489.68999999994</v>
          </cell>
          <cell r="E42">
            <v>679054.04</v>
          </cell>
          <cell r="F42">
            <v>716211.95</v>
          </cell>
          <cell r="G42">
            <v>744701.58</v>
          </cell>
          <cell r="H42">
            <v>773115.62</v>
          </cell>
          <cell r="I42">
            <v>796417.91</v>
          </cell>
        </row>
        <row r="43">
          <cell r="D43">
            <v>139602.5</v>
          </cell>
          <cell r="E43">
            <v>155294.10999999996</v>
          </cell>
          <cell r="F43">
            <v>160581.00999999998</v>
          </cell>
          <cell r="G43">
            <v>166296.24</v>
          </cell>
          <cell r="H43">
            <v>171685.28999999998</v>
          </cell>
          <cell r="I43">
            <v>172983.28999999998</v>
          </cell>
        </row>
        <row r="44">
          <cell r="D44">
            <v>77202.95</v>
          </cell>
          <cell r="E44">
            <v>81912.649999999994</v>
          </cell>
          <cell r="F44">
            <v>85297.65</v>
          </cell>
          <cell r="G44">
            <v>86523.66</v>
          </cell>
          <cell r="H44">
            <v>87338.65</v>
          </cell>
          <cell r="I44">
            <v>87438.65</v>
          </cell>
        </row>
        <row r="45">
          <cell r="D45">
            <v>9040.81</v>
          </cell>
          <cell r="E45">
            <v>15506.46</v>
          </cell>
          <cell r="F45">
            <v>16872.259999999998</v>
          </cell>
          <cell r="G45">
            <v>18132.259999999998</v>
          </cell>
          <cell r="H45">
            <v>19034.259999999998</v>
          </cell>
          <cell r="I45">
            <v>19449.259999999998</v>
          </cell>
        </row>
        <row r="46">
          <cell r="D46">
            <v>2250.6</v>
          </cell>
          <cell r="E46">
            <v>3155.45</v>
          </cell>
          <cell r="F46">
            <v>3360.45</v>
          </cell>
          <cell r="G46">
            <v>3551.45</v>
          </cell>
          <cell r="H46">
            <v>3761.45</v>
          </cell>
          <cell r="I46">
            <v>3811.45</v>
          </cell>
        </row>
        <row r="47">
          <cell r="D47">
            <v>1453.26</v>
          </cell>
          <cell r="E47">
            <v>4691.8599999999997</v>
          </cell>
          <cell r="F47">
            <v>4796.8599999999997</v>
          </cell>
          <cell r="G47">
            <v>4871.8599999999997</v>
          </cell>
          <cell r="H47">
            <v>4946.8599999999997</v>
          </cell>
          <cell r="I47">
            <v>4969.8599999999997</v>
          </cell>
        </row>
        <row r="48">
          <cell r="D48">
            <v>14320</v>
          </cell>
          <cell r="E48">
            <v>10400</v>
          </cell>
          <cell r="F48">
            <v>8370</v>
          </cell>
          <cell r="G48">
            <v>10240</v>
          </cell>
          <cell r="H48">
            <v>11080</v>
          </cell>
          <cell r="I48">
            <v>11080</v>
          </cell>
        </row>
        <row r="49">
          <cell r="D49">
            <v>10219.32</v>
          </cell>
          <cell r="E49">
            <v>9091.48</v>
          </cell>
          <cell r="F49">
            <v>8893.48</v>
          </cell>
          <cell r="G49">
            <v>5604.8</v>
          </cell>
          <cell r="H49">
            <v>5848.8</v>
          </cell>
          <cell r="I49">
            <v>5388.8</v>
          </cell>
        </row>
        <row r="50">
          <cell r="D50">
            <v>21628.2</v>
          </cell>
          <cell r="E50">
            <v>27679</v>
          </cell>
          <cell r="F50">
            <v>30149.1</v>
          </cell>
          <cell r="G50">
            <v>34584.1</v>
          </cell>
          <cell r="H50">
            <v>36945.199999999997</v>
          </cell>
          <cell r="I50">
            <v>38015.199999999997</v>
          </cell>
        </row>
        <row r="51">
          <cell r="D51">
            <v>3487.36</v>
          </cell>
          <cell r="E51">
            <v>2857.21</v>
          </cell>
          <cell r="F51">
            <v>2841.21</v>
          </cell>
          <cell r="G51">
            <v>2788.11</v>
          </cell>
          <cell r="H51">
            <v>2730.07</v>
          </cell>
          <cell r="I51">
            <v>2830.07</v>
          </cell>
        </row>
        <row r="53">
          <cell r="D53">
            <v>99.02</v>
          </cell>
          <cell r="E53">
            <v>81.621052631578962</v>
          </cell>
          <cell r="F53">
            <v>90.26315789473685</v>
          </cell>
          <cell r="G53">
            <v>97.989473684210537</v>
          </cell>
          <cell r="H53">
            <v>102.4</v>
          </cell>
          <cell r="I53">
            <v>107.04210526315789</v>
          </cell>
        </row>
        <row r="54">
          <cell r="D54">
            <v>4.3899999999999997</v>
          </cell>
          <cell r="E54">
            <v>3.85</v>
          </cell>
          <cell r="F54">
            <v>4.0999999999999996</v>
          </cell>
          <cell r="G54">
            <v>4.2499999999999964</v>
          </cell>
          <cell r="H54">
            <v>4.3999999999999932</v>
          </cell>
          <cell r="I54">
            <v>4.5499999999999918</v>
          </cell>
        </row>
      </sheetData>
      <sheetData sheetId="1" refreshError="1">
        <row r="5">
          <cell r="D5">
            <v>220707</v>
          </cell>
          <cell r="E5">
            <v>253909</v>
          </cell>
          <cell r="F5">
            <v>277030</v>
          </cell>
          <cell r="G5">
            <v>310045</v>
          </cell>
          <cell r="H5">
            <v>342097</v>
          </cell>
          <cell r="I5">
            <v>369694</v>
          </cell>
        </row>
        <row r="6">
          <cell r="D6">
            <v>4631.3</v>
          </cell>
          <cell r="E6">
            <v>4897.6000000000004</v>
          </cell>
          <cell r="F6">
            <v>5111.1000000000004</v>
          </cell>
          <cell r="G6">
            <v>5373.3</v>
          </cell>
          <cell r="H6">
            <v>5619.9</v>
          </cell>
          <cell r="I6">
            <v>5813.5</v>
          </cell>
        </row>
        <row r="7">
          <cell r="D7">
            <v>47655.517889145594</v>
          </cell>
          <cell r="E7">
            <v>51843.556027442006</v>
          </cell>
          <cell r="F7">
            <v>54201.639568781662</v>
          </cell>
          <cell r="G7">
            <v>57701.040329034302</v>
          </cell>
          <cell r="H7">
            <v>60872.435452588128</v>
          </cell>
          <cell r="I7">
            <v>63592.328201599725</v>
          </cell>
        </row>
        <row r="9">
          <cell r="D9">
            <v>1179.7178999999999</v>
          </cell>
          <cell r="E9">
            <v>1331.5626999999997</v>
          </cell>
          <cell r="F9">
            <v>1433.0647999999999</v>
          </cell>
          <cell r="G9">
            <v>1466.8634999999999</v>
          </cell>
          <cell r="H9">
            <v>1491.1708000000001</v>
          </cell>
          <cell r="I9">
            <v>1494.6611</v>
          </cell>
        </row>
        <row r="11">
          <cell r="D11">
            <v>164.29040000000001</v>
          </cell>
          <cell r="E11">
            <v>168.22</v>
          </cell>
          <cell r="F11">
            <v>170.70439999999999</v>
          </cell>
          <cell r="G11">
            <v>173.0823</v>
          </cell>
          <cell r="H11">
            <v>175.30010000000001</v>
          </cell>
          <cell r="I11">
            <v>177.32180000000002</v>
          </cell>
        </row>
        <row r="12">
          <cell r="D12">
            <v>132.0461</v>
          </cell>
          <cell r="E12">
            <v>144.31399999999999</v>
          </cell>
          <cell r="F12">
            <v>151.39570000000001</v>
          </cell>
          <cell r="G12">
            <v>159.6319</v>
          </cell>
          <cell r="H12">
            <v>169.73210000000003</v>
          </cell>
          <cell r="I12">
            <v>176.30889999999999</v>
          </cell>
        </row>
        <row r="13">
          <cell r="D13">
            <v>523.49110000000007</v>
          </cell>
          <cell r="E13">
            <v>624.9224999999999</v>
          </cell>
          <cell r="F13">
            <v>710.52549999999997</v>
          </cell>
          <cell r="G13">
            <v>716.74239999999998</v>
          </cell>
          <cell r="H13">
            <v>716.21100000000001</v>
          </cell>
          <cell r="I13">
            <v>708.63379999999995</v>
          </cell>
        </row>
        <row r="14">
          <cell r="D14">
            <v>359.89049999999997</v>
          </cell>
          <cell r="E14">
            <v>394.10619999999994</v>
          </cell>
          <cell r="F14">
            <v>400.43960000000004</v>
          </cell>
          <cell r="G14">
            <v>417.40709999999996</v>
          </cell>
          <cell r="H14">
            <v>429.92750000000001</v>
          </cell>
          <cell r="I14">
            <v>432.39670000000007</v>
          </cell>
        </row>
        <row r="16">
          <cell r="D16">
            <v>214.19499999999999</v>
          </cell>
          <cell r="E16">
            <v>234.86179999999999</v>
          </cell>
          <cell r="F16">
            <v>247.6037</v>
          </cell>
          <cell r="G16">
            <v>257.34289999999999</v>
          </cell>
          <cell r="H16">
            <v>266.82139999999998</v>
          </cell>
          <cell r="I16">
            <v>273.5292</v>
          </cell>
        </row>
        <row r="17">
          <cell r="D17">
            <v>357.13819999999998</v>
          </cell>
          <cell r="E17">
            <v>439.85329999999999</v>
          </cell>
          <cell r="F17">
            <v>528.92619999999999</v>
          </cell>
          <cell r="G17">
            <v>539.65359999999998</v>
          </cell>
          <cell r="H17">
            <v>551.48019999999997</v>
          </cell>
          <cell r="I17">
            <v>558.64400000000001</v>
          </cell>
        </row>
        <row r="18">
          <cell r="D18">
            <v>420.23239999999993</v>
          </cell>
          <cell r="E18">
            <v>447.07929999999993</v>
          </cell>
          <cell r="F18">
            <v>453.38800000000009</v>
          </cell>
          <cell r="G18">
            <v>469.29370000000006</v>
          </cell>
          <cell r="H18">
            <v>478.62570000000005</v>
          </cell>
          <cell r="I18">
            <v>476.83460000000002</v>
          </cell>
        </row>
        <row r="19">
          <cell r="D19">
            <v>188.15230000000003</v>
          </cell>
          <cell r="E19">
            <v>209.76829999999998</v>
          </cell>
          <cell r="F19">
            <v>203.14689999999996</v>
          </cell>
          <cell r="G19">
            <v>200.57330000000002</v>
          </cell>
          <cell r="H19">
            <v>194.24350000000004</v>
          </cell>
          <cell r="I19">
            <v>185.65329999999997</v>
          </cell>
        </row>
        <row r="20">
          <cell r="D20">
            <v>1309.92</v>
          </cell>
          <cell r="E20">
            <v>1474.1321</v>
          </cell>
          <cell r="F20">
            <v>1594.5511000000001</v>
          </cell>
          <cell r="G20">
            <v>1633.5041000000001</v>
          </cell>
          <cell r="H20">
            <v>1664.3303000000001</v>
          </cell>
          <cell r="I20">
            <v>1668.8329999999999</v>
          </cell>
        </row>
        <row r="22">
          <cell r="D22">
            <v>49.535273743150455</v>
          </cell>
          <cell r="E22">
            <v>63.801625100672524</v>
          </cell>
          <cell r="F22">
            <v>78.748250158492425</v>
          </cell>
          <cell r="G22">
            <v>86.569235200610905</v>
          </cell>
          <cell r="H22">
            <v>88.791760349395105</v>
          </cell>
          <cell r="I22">
            <v>87.370006087583988</v>
          </cell>
        </row>
        <row r="23">
          <cell r="D23">
            <v>21.583520559588816</v>
          </cell>
          <cell r="E23">
            <v>25.280524608252421</v>
          </cell>
          <cell r="F23">
            <v>29.51405372298494</v>
          </cell>
          <cell r="G23">
            <v>33.713300690203447</v>
          </cell>
          <cell r="H23">
            <v>34.268770484534052</v>
          </cell>
          <cell r="I23">
            <v>32.837323545336268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27.951753183561642</v>
          </cell>
          <cell r="E25">
            <v>38.521100492420103</v>
          </cell>
          <cell r="F25">
            <v>49.234196435507485</v>
          </cell>
          <cell r="G25">
            <v>52.855934510407451</v>
          </cell>
          <cell r="H25">
            <v>54.522989864861046</v>
          </cell>
          <cell r="I25">
            <v>54.532682542247727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>
            <v>63.469201917808221</v>
          </cell>
          <cell r="E29">
            <v>84.242008189205521</v>
          </cell>
          <cell r="F29">
            <v>110.99240271228157</v>
          </cell>
          <cell r="G29">
            <v>116.99614621212905</v>
          </cell>
          <cell r="H29">
            <v>121.93056581970295</v>
          </cell>
          <cell r="I29">
            <v>124.08680319099548</v>
          </cell>
        </row>
        <row r="30">
          <cell r="D30">
            <v>17.258122876712328</v>
          </cell>
          <cell r="E30">
            <v>24.2</v>
          </cell>
          <cell r="F30">
            <v>24.2</v>
          </cell>
          <cell r="G30">
            <v>24.2</v>
          </cell>
          <cell r="H30">
            <v>24.2</v>
          </cell>
          <cell r="I30">
            <v>24.2</v>
          </cell>
        </row>
        <row r="31">
          <cell r="D31">
            <v>15.424837753424656</v>
          </cell>
          <cell r="E31">
            <v>18.914040644380798</v>
          </cell>
          <cell r="F31">
            <v>29.926266318964419</v>
          </cell>
          <cell r="G31">
            <v>32.761210442766021</v>
          </cell>
          <cell r="H31">
            <v>34.969771350754222</v>
          </cell>
          <cell r="I31">
            <v>35.82774332223017</v>
          </cell>
        </row>
        <row r="32">
          <cell r="D32">
            <v>11.83807295890411</v>
          </cell>
          <cell r="E32">
            <v>15.255355942096086</v>
          </cell>
          <cell r="F32">
            <v>22.399925868753506</v>
          </cell>
          <cell r="G32">
            <v>24.047094478871458</v>
          </cell>
          <cell r="H32">
            <v>25.384074336063101</v>
          </cell>
          <cell r="I32">
            <v>25.957154172539052</v>
          </cell>
        </row>
        <row r="33">
          <cell r="D33">
            <v>18.948168328767125</v>
          </cell>
          <cell r="E33">
            <v>25.872611602728636</v>
          </cell>
          <cell r="F33">
            <v>34.466210524563643</v>
          </cell>
          <cell r="G33">
            <v>35.987841290491581</v>
          </cell>
          <cell r="H33">
            <v>37.376720132885637</v>
          </cell>
          <cell r="I33">
            <v>38.101905696226261</v>
          </cell>
        </row>
        <row r="35">
          <cell r="D35">
            <v>4.0039999999999996</v>
          </cell>
          <cell r="E35">
            <v>5.7759999999999998</v>
          </cell>
          <cell r="F35">
            <v>7.6</v>
          </cell>
          <cell r="G35">
            <v>7.8029999999999999</v>
          </cell>
          <cell r="H35">
            <v>8.0229999999999997</v>
          </cell>
          <cell r="I35">
            <v>8.1579999999999995</v>
          </cell>
        </row>
        <row r="36">
          <cell r="D36">
            <v>4.2999999999999997E-2</v>
          </cell>
          <cell r="E36">
            <v>3.4000000000000002E-2</v>
          </cell>
          <cell r="F36">
            <v>3.5999999999999997E-2</v>
          </cell>
          <cell r="G36">
            <v>3.9E-2</v>
          </cell>
          <cell r="H36">
            <v>0.04</v>
          </cell>
          <cell r="I36">
            <v>3.7999999999999999E-2</v>
          </cell>
        </row>
        <row r="37">
          <cell r="D37">
            <v>0.9</v>
          </cell>
          <cell r="E37">
            <v>0.51600000000000001</v>
          </cell>
          <cell r="F37">
            <v>0.36099999999999999</v>
          </cell>
          <cell r="G37">
            <v>0.27200000000000002</v>
          </cell>
          <cell r="H37">
            <v>0.22600000000000001</v>
          </cell>
          <cell r="I37">
            <v>0.20100000000000001</v>
          </cell>
        </row>
        <row r="38">
          <cell r="D38">
            <v>2.5459999999999998</v>
          </cell>
          <cell r="E38">
            <v>4.75</v>
          </cell>
          <cell r="F38">
            <v>6.4459999999999997</v>
          </cell>
          <cell r="G38">
            <v>6.7690000000000001</v>
          </cell>
          <cell r="H38">
            <v>7.0430000000000001</v>
          </cell>
          <cell r="I38">
            <v>7.1989999999999998</v>
          </cell>
        </row>
        <row r="39">
          <cell r="D39">
            <v>0.51500000000000001</v>
          </cell>
          <cell r="E39">
            <v>0.47599999999999998</v>
          </cell>
          <cell r="F39">
            <v>0.75700000000000001</v>
          </cell>
          <cell r="G39">
            <v>0.72299999999999998</v>
          </cell>
          <cell r="H39">
            <v>0.71399999999999997</v>
          </cell>
          <cell r="I39">
            <v>0.72</v>
          </cell>
        </row>
        <row r="42">
          <cell r="D42">
            <v>67862.5</v>
          </cell>
          <cell r="E42">
            <v>74893.3</v>
          </cell>
          <cell r="F42">
            <v>81351.100000000006</v>
          </cell>
          <cell r="G42">
            <v>84228.7</v>
          </cell>
          <cell r="H42">
            <v>86519.8</v>
          </cell>
          <cell r="I42">
            <v>87495.4</v>
          </cell>
        </row>
        <row r="43">
          <cell r="D43">
            <v>16858</v>
          </cell>
          <cell r="E43">
            <v>18070</v>
          </cell>
          <cell r="F43">
            <v>19504</v>
          </cell>
          <cell r="G43">
            <v>20196</v>
          </cell>
          <cell r="H43">
            <v>20480</v>
          </cell>
          <cell r="I43">
            <v>20564</v>
          </cell>
        </row>
        <row r="44">
          <cell r="D44">
            <v>13979</v>
          </cell>
          <cell r="E44">
            <v>15564</v>
          </cell>
          <cell r="F44">
            <v>16714</v>
          </cell>
          <cell r="G44">
            <v>17252</v>
          </cell>
          <cell r="H44">
            <v>17302</v>
          </cell>
          <cell r="I44">
            <v>17302</v>
          </cell>
        </row>
        <row r="45">
          <cell r="D45">
            <v>512</v>
          </cell>
          <cell r="E45">
            <v>894</v>
          </cell>
          <cell r="F45">
            <v>954</v>
          </cell>
          <cell r="G45">
            <v>1014</v>
          </cell>
          <cell r="H45">
            <v>1114</v>
          </cell>
          <cell r="I45">
            <v>1134</v>
          </cell>
        </row>
        <row r="46">
          <cell r="D46">
            <v>811</v>
          </cell>
          <cell r="E46">
            <v>891</v>
          </cell>
          <cell r="F46">
            <v>1011</v>
          </cell>
          <cell r="G46">
            <v>1091</v>
          </cell>
          <cell r="H46">
            <v>1211</v>
          </cell>
          <cell r="I46">
            <v>1261</v>
          </cell>
        </row>
        <row r="47">
          <cell r="D47">
            <v>2</v>
          </cell>
          <cell r="E47">
            <v>7</v>
          </cell>
          <cell r="F47">
            <v>11</v>
          </cell>
          <cell r="G47">
            <v>15</v>
          </cell>
          <cell r="H47">
            <v>19</v>
          </cell>
          <cell r="I47">
            <v>23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D49" t="str">
            <v>-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>
            <v>1472</v>
          </cell>
          <cell r="E50">
            <v>632</v>
          </cell>
          <cell r="F50">
            <v>732</v>
          </cell>
          <cell r="G50">
            <v>742</v>
          </cell>
          <cell r="H50">
            <v>752</v>
          </cell>
          <cell r="I50">
            <v>762</v>
          </cell>
        </row>
        <row r="51">
          <cell r="D51">
            <v>82</v>
          </cell>
          <cell r="E51">
            <v>82</v>
          </cell>
          <cell r="F51">
            <v>82</v>
          </cell>
          <cell r="G51">
            <v>82</v>
          </cell>
          <cell r="H51">
            <v>82</v>
          </cell>
          <cell r="I51">
            <v>82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2" refreshError="1">
        <row r="5">
          <cell r="D5">
            <v>316358</v>
          </cell>
          <cell r="E5">
            <v>343874</v>
          </cell>
          <cell r="F5">
            <v>382813</v>
          </cell>
          <cell r="G5">
            <v>416526</v>
          </cell>
          <cell r="H5">
            <v>455334</v>
          </cell>
          <cell r="I5">
            <v>488191</v>
          </cell>
        </row>
        <row r="6">
          <cell r="D6">
            <v>4121.7</v>
          </cell>
          <cell r="E6">
            <v>4496.8</v>
          </cell>
          <cell r="F6">
            <v>4876.3999999999996</v>
          </cell>
          <cell r="G6">
            <v>5184.7</v>
          </cell>
          <cell r="H6">
            <v>5466.2</v>
          </cell>
          <cell r="I6">
            <v>5762.1</v>
          </cell>
        </row>
        <row r="7">
          <cell r="D7">
            <v>76754.251886357582</v>
          </cell>
          <cell r="E7">
            <v>76470.82369685109</v>
          </cell>
          <cell r="F7">
            <v>78503.19908128948</v>
          </cell>
          <cell r="G7">
            <v>80337.531583312433</v>
          </cell>
          <cell r="H7">
            <v>83299.915846474702</v>
          </cell>
          <cell r="I7">
            <v>84724.492806442082</v>
          </cell>
        </row>
        <row r="9">
          <cell r="D9">
            <v>3977.5139999999997</v>
          </cell>
          <cell r="E9">
            <v>4718.2581999999993</v>
          </cell>
          <cell r="F9">
            <v>5022.5506000000014</v>
          </cell>
          <cell r="G9">
            <v>5221.6541999999999</v>
          </cell>
          <cell r="H9">
            <v>5363.3556000000008</v>
          </cell>
          <cell r="I9">
            <v>5426.1184999999996</v>
          </cell>
        </row>
        <row r="11">
          <cell r="D11">
            <v>224.33579999999998</v>
          </cell>
          <cell r="E11">
            <v>238.29609999999997</v>
          </cell>
          <cell r="F11">
            <v>245.47129999999999</v>
          </cell>
          <cell r="G11">
            <v>251.30670000000003</v>
          </cell>
          <cell r="H11">
            <v>255.88589999999999</v>
          </cell>
          <cell r="I11">
            <v>259.57699999999994</v>
          </cell>
        </row>
        <row r="12">
          <cell r="D12">
            <v>366.59280000000001</v>
          </cell>
          <cell r="E12">
            <v>403.69670000000002</v>
          </cell>
          <cell r="F12">
            <v>428.83089999999999</v>
          </cell>
          <cell r="G12">
            <v>450.0917</v>
          </cell>
          <cell r="H12">
            <v>467.14179999999999</v>
          </cell>
          <cell r="I12">
            <v>478.78299999999996</v>
          </cell>
        </row>
        <row r="13">
          <cell r="D13">
            <v>2892.4449000000004</v>
          </cell>
          <cell r="E13">
            <v>3542.598</v>
          </cell>
          <cell r="F13">
            <v>3770.1228999999998</v>
          </cell>
          <cell r="G13">
            <v>3907.3163999999997</v>
          </cell>
          <cell r="H13">
            <v>3982.7069000000001</v>
          </cell>
          <cell r="I13">
            <v>3990.1386000000002</v>
          </cell>
        </row>
        <row r="14">
          <cell r="D14">
            <v>494.14069999999998</v>
          </cell>
          <cell r="E14">
            <v>533.66789999999992</v>
          </cell>
          <cell r="F14">
            <v>578.12570000000005</v>
          </cell>
          <cell r="G14">
            <v>612.93939999999998</v>
          </cell>
          <cell r="H14">
            <v>657.62119999999993</v>
          </cell>
          <cell r="I14">
            <v>697.61970000000008</v>
          </cell>
        </row>
        <row r="16">
          <cell r="D16">
            <v>291.65440000000001</v>
          </cell>
          <cell r="E16">
            <v>343.01760000000002</v>
          </cell>
          <cell r="F16">
            <v>375.51130000000001</v>
          </cell>
          <cell r="G16">
            <v>406.30110000000002</v>
          </cell>
          <cell r="H16">
            <v>435.72809999999998</v>
          </cell>
          <cell r="I16">
            <v>460.59309999999999</v>
          </cell>
        </row>
        <row r="17">
          <cell r="D17">
            <v>2178.1410000000001</v>
          </cell>
          <cell r="E17">
            <v>2708.1494000000002</v>
          </cell>
          <cell r="F17">
            <v>2939.7865000000002</v>
          </cell>
          <cell r="G17">
            <v>3093.1305000000002</v>
          </cell>
          <cell r="H17">
            <v>3186.0756000000001</v>
          </cell>
          <cell r="I17">
            <v>3220.4144999999999</v>
          </cell>
        </row>
        <row r="18">
          <cell r="D18">
            <v>1402.7069999999999</v>
          </cell>
          <cell r="E18">
            <v>1566.4829999999999</v>
          </cell>
          <cell r="F18">
            <v>1611.5133000000003</v>
          </cell>
          <cell r="G18">
            <v>1631.4449999999999</v>
          </cell>
          <cell r="H18">
            <v>1654.6311999999998</v>
          </cell>
          <cell r="I18">
            <v>1661.8726999999999</v>
          </cell>
        </row>
        <row r="19">
          <cell r="D19">
            <v>105.01160000000002</v>
          </cell>
          <cell r="E19">
            <v>100.60820000000002</v>
          </cell>
          <cell r="F19">
            <v>95.739500000000007</v>
          </cell>
          <cell r="G19">
            <v>90.777600000000007</v>
          </cell>
          <cell r="H19">
            <v>86.920700000000011</v>
          </cell>
          <cell r="I19">
            <v>83.238199999999992</v>
          </cell>
        </row>
        <row r="20">
          <cell r="D20">
            <v>4483.6122999999998</v>
          </cell>
          <cell r="E20">
            <v>5310.8710000000001</v>
          </cell>
          <cell r="F20">
            <v>5607.2241999999997</v>
          </cell>
          <cell r="G20">
            <v>5810.4169999999995</v>
          </cell>
          <cell r="H20">
            <v>6041.5928999999996</v>
          </cell>
          <cell r="I20">
            <v>6139.1195000000007</v>
          </cell>
        </row>
        <row r="22">
          <cell r="D22">
            <v>3051.7315676622684</v>
          </cell>
          <cell r="E22">
            <v>4002.3048482268678</v>
          </cell>
          <cell r="F22">
            <v>4542.4345629211366</v>
          </cell>
          <cell r="G22">
            <v>4980.3727244399352</v>
          </cell>
          <cell r="H22">
            <v>5267.1989341753588</v>
          </cell>
          <cell r="I22">
            <v>5437.6201627568753</v>
          </cell>
        </row>
        <row r="23">
          <cell r="D23">
            <v>437.17270706350007</v>
          </cell>
          <cell r="E23">
            <v>399.60052148238441</v>
          </cell>
          <cell r="F23">
            <v>410.62462113374551</v>
          </cell>
          <cell r="G23">
            <v>432.59677672545024</v>
          </cell>
          <cell r="H23">
            <v>425.38288994366599</v>
          </cell>
          <cell r="I23">
            <v>404.21286047160697</v>
          </cell>
        </row>
        <row r="24">
          <cell r="D24">
            <v>153.22459359519914</v>
          </cell>
          <cell r="E24">
            <v>131.5163619580396</v>
          </cell>
          <cell r="F24">
            <v>123.97517789234082</v>
          </cell>
          <cell r="G24">
            <v>121.25628349671054</v>
          </cell>
          <cell r="H24">
            <v>113.22055800002788</v>
          </cell>
          <cell r="I24">
            <v>103.45357549042849</v>
          </cell>
        </row>
        <row r="25">
          <cell r="D25">
            <v>157.20386700356951</v>
          </cell>
          <cell r="E25">
            <v>164.2788708881111</v>
          </cell>
          <cell r="F25">
            <v>166.89325087005383</v>
          </cell>
          <cell r="G25">
            <v>167.74386970454242</v>
          </cell>
          <cell r="H25">
            <v>167.97912445399552</v>
          </cell>
          <cell r="I25">
            <v>166.04334678946222</v>
          </cell>
        </row>
        <row r="26">
          <cell r="D26">
            <v>1038.18</v>
          </cell>
          <cell r="E26">
            <v>1475.2088235294118</v>
          </cell>
          <cell r="F26">
            <v>1556.9852941176471</v>
          </cell>
          <cell r="G26">
            <v>1583.5617647058825</v>
          </cell>
          <cell r="H26">
            <v>1613.208823529412</v>
          </cell>
          <cell r="I26">
            <v>1625.914705882353</v>
          </cell>
        </row>
        <row r="27">
          <cell r="D27">
            <v>1265.9503999999999</v>
          </cell>
          <cell r="E27">
            <v>1831.7002703689209</v>
          </cell>
          <cell r="F27">
            <v>2283.956218907349</v>
          </cell>
          <cell r="G27">
            <v>2675.2140298073491</v>
          </cell>
          <cell r="H27">
            <v>2947.4075382482574</v>
          </cell>
          <cell r="I27">
            <v>3137.9956741230239</v>
          </cell>
        </row>
        <row r="28">
          <cell r="D28">
            <v>954.49639999999988</v>
          </cell>
          <cell r="E28">
            <v>1165.5274999999999</v>
          </cell>
          <cell r="F28">
            <v>1184.165</v>
          </cell>
          <cell r="G28">
            <v>1202.165</v>
          </cell>
          <cell r="H28">
            <v>1227.365</v>
          </cell>
          <cell r="I28">
            <v>1238.165</v>
          </cell>
        </row>
        <row r="29">
          <cell r="D29">
            <v>603.80923080440436</v>
          </cell>
          <cell r="E29">
            <v>563.14854353666101</v>
          </cell>
          <cell r="F29">
            <v>559.29275585037192</v>
          </cell>
          <cell r="G29">
            <v>559.3385141452859</v>
          </cell>
          <cell r="H29">
            <v>560.27778310017368</v>
          </cell>
          <cell r="I29">
            <v>556.96838774919411</v>
          </cell>
        </row>
        <row r="30">
          <cell r="D30">
            <v>217.00536380083494</v>
          </cell>
          <cell r="E30">
            <v>172.25914652450271</v>
          </cell>
          <cell r="F30">
            <v>172.25914652450271</v>
          </cell>
          <cell r="G30">
            <v>172.25914652450277</v>
          </cell>
          <cell r="H30">
            <v>172.25914652450277</v>
          </cell>
          <cell r="I30">
            <v>172.25914652450271</v>
          </cell>
        </row>
        <row r="31">
          <cell r="D31">
            <v>147.69999999999996</v>
          </cell>
          <cell r="E31">
            <v>147.65508340106678</v>
          </cell>
          <cell r="F31">
            <v>144.67352020952808</v>
          </cell>
          <cell r="G31">
            <v>144.33774940543631</v>
          </cell>
          <cell r="H31">
            <v>144.96235543823366</v>
          </cell>
          <cell r="I31">
            <v>144.17001130291345</v>
          </cell>
        </row>
        <row r="32">
          <cell r="D32">
            <v>81.900000000000006</v>
          </cell>
          <cell r="E32">
            <v>78.955442722980465</v>
          </cell>
          <cell r="F32">
            <v>75.466838246287253</v>
          </cell>
          <cell r="G32">
            <v>74.997748510804456</v>
          </cell>
          <cell r="H32">
            <v>75.077156683441814</v>
          </cell>
          <cell r="I32">
            <v>74.495883132315797</v>
          </cell>
        </row>
        <row r="33">
          <cell r="D33">
            <v>157.20386700356951</v>
          </cell>
          <cell r="E33">
            <v>164.2788708881111</v>
          </cell>
          <cell r="F33">
            <v>166.89325087005383</v>
          </cell>
          <cell r="G33">
            <v>167.74386970454242</v>
          </cell>
          <cell r="H33">
            <v>167.97912445399552</v>
          </cell>
          <cell r="I33">
            <v>166.04334678946222</v>
          </cell>
        </row>
        <row r="35">
          <cell r="D35">
            <v>9.8780000000000001</v>
          </cell>
          <cell r="E35">
            <v>9.7419999999999991</v>
          </cell>
          <cell r="F35">
            <v>9.6639999999999997</v>
          </cell>
          <cell r="G35">
            <v>9.5069999999999997</v>
          </cell>
          <cell r="H35">
            <v>9.5059999999999985</v>
          </cell>
          <cell r="I35">
            <v>9.4740000000000002</v>
          </cell>
        </row>
        <row r="36">
          <cell r="D36">
            <v>1.6970000000000001</v>
          </cell>
          <cell r="E36">
            <v>1.514</v>
          </cell>
          <cell r="F36">
            <v>1.5169999999999999</v>
          </cell>
          <cell r="G36">
            <v>1.544</v>
          </cell>
          <cell r="H36">
            <v>1.5049999999999999</v>
          </cell>
          <cell r="I36">
            <v>1.403</v>
          </cell>
        </row>
        <row r="37">
          <cell r="D37">
            <v>3.1139999999999999</v>
          </cell>
          <cell r="E37">
            <v>2.2639999999999998</v>
          </cell>
          <cell r="F37">
            <v>1.8080000000000001</v>
          </cell>
          <cell r="G37">
            <v>1.4830000000000001</v>
          </cell>
          <cell r="H37">
            <v>1.2689999999999999</v>
          </cell>
          <cell r="I37">
            <v>1.1220000000000001</v>
          </cell>
        </row>
        <row r="38">
          <cell r="D38">
            <v>4.3079999999999998</v>
          </cell>
          <cell r="E38">
            <v>5.3680000000000003</v>
          </cell>
          <cell r="F38">
            <v>5.8120000000000003</v>
          </cell>
          <cell r="G38">
            <v>5.9850000000000003</v>
          </cell>
          <cell r="H38">
            <v>6.234</v>
          </cell>
          <cell r="I38">
            <v>6.431</v>
          </cell>
        </row>
        <row r="39">
          <cell r="D39">
            <v>6.5000000000000002E-2</v>
          </cell>
          <cell r="E39">
            <v>0.18099999999999999</v>
          </cell>
          <cell r="F39">
            <v>0.25</v>
          </cell>
          <cell r="G39">
            <v>0.30499999999999999</v>
          </cell>
          <cell r="H39">
            <v>0.36299999999999999</v>
          </cell>
          <cell r="I39">
            <v>0.41699999999999998</v>
          </cell>
        </row>
        <row r="42">
          <cell r="D42">
            <v>81341.7</v>
          </cell>
          <cell r="E42">
            <v>100353.7</v>
          </cell>
          <cell r="F42">
            <v>109747</v>
          </cell>
          <cell r="G42">
            <v>116959</v>
          </cell>
          <cell r="H42">
            <v>125840.8</v>
          </cell>
          <cell r="I42">
            <v>134489</v>
          </cell>
        </row>
        <row r="43">
          <cell r="D43">
            <v>15561.3</v>
          </cell>
          <cell r="E43">
            <v>21189</v>
          </cell>
          <cell r="F43">
            <v>23096</v>
          </cell>
          <cell r="G43">
            <v>23274</v>
          </cell>
          <cell r="H43">
            <v>25911</v>
          </cell>
          <cell r="I43">
            <v>27111</v>
          </cell>
        </row>
        <row r="44">
          <cell r="D44">
            <v>874</v>
          </cell>
          <cell r="E44">
            <v>874</v>
          </cell>
          <cell r="F44">
            <v>874</v>
          </cell>
          <cell r="G44">
            <v>874</v>
          </cell>
          <cell r="H44">
            <v>874</v>
          </cell>
          <cell r="I44">
            <v>874</v>
          </cell>
        </row>
        <row r="45">
          <cell r="D45">
            <v>1420</v>
          </cell>
          <cell r="E45">
            <v>2276</v>
          </cell>
          <cell r="F45">
            <v>2441</v>
          </cell>
          <cell r="G45">
            <v>2606</v>
          </cell>
          <cell r="H45">
            <v>2743</v>
          </cell>
          <cell r="I45">
            <v>2743</v>
          </cell>
        </row>
        <row r="46">
          <cell r="D46">
            <v>286</v>
          </cell>
          <cell r="E46">
            <v>377</v>
          </cell>
          <cell r="F46">
            <v>427</v>
          </cell>
          <cell r="G46">
            <v>477</v>
          </cell>
          <cell r="H46">
            <v>527</v>
          </cell>
          <cell r="I46">
            <v>527</v>
          </cell>
        </row>
        <row r="47">
          <cell r="D47">
            <v>4</v>
          </cell>
          <cell r="E47">
            <v>54</v>
          </cell>
          <cell r="F47">
            <v>104</v>
          </cell>
          <cell r="G47">
            <v>154</v>
          </cell>
          <cell r="H47">
            <v>204</v>
          </cell>
          <cell r="I47">
            <v>204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D49">
            <v>6391.3</v>
          </cell>
          <cell r="E49">
            <v>5822</v>
          </cell>
          <cell r="F49">
            <v>5664</v>
          </cell>
          <cell r="G49">
            <v>3177</v>
          </cell>
          <cell r="H49">
            <v>3577</v>
          </cell>
          <cell r="I49">
            <v>3577</v>
          </cell>
        </row>
        <row r="50">
          <cell r="D50">
            <v>6579</v>
          </cell>
          <cell r="E50">
            <v>11779</v>
          </cell>
          <cell r="F50">
            <v>13579</v>
          </cell>
          <cell r="G50">
            <v>15979</v>
          </cell>
          <cell r="H50">
            <v>17979</v>
          </cell>
          <cell r="I50">
            <v>19079</v>
          </cell>
        </row>
        <row r="51">
          <cell r="D51">
            <v>7</v>
          </cell>
          <cell r="E51">
            <v>7</v>
          </cell>
          <cell r="F51">
            <v>7</v>
          </cell>
          <cell r="G51">
            <v>7</v>
          </cell>
          <cell r="H51">
            <v>7</v>
          </cell>
          <cell r="I51">
            <v>107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3" refreshError="1">
        <row r="5">
          <cell r="D5">
            <v>63585</v>
          </cell>
          <cell r="E5">
            <v>68522</v>
          </cell>
          <cell r="F5">
            <v>71851</v>
          </cell>
          <cell r="G5">
            <v>75972</v>
          </cell>
          <cell r="H5">
            <v>79736</v>
          </cell>
          <cell r="I5">
            <v>82667</v>
          </cell>
        </row>
        <row r="6">
          <cell r="D6">
            <v>1125.4000000000001</v>
          </cell>
          <cell r="E6">
            <v>1203.4000000000001</v>
          </cell>
          <cell r="F6">
            <v>1250.0999999999999</v>
          </cell>
          <cell r="G6">
            <v>1286.0999999999999</v>
          </cell>
          <cell r="H6">
            <v>1319.3</v>
          </cell>
          <cell r="I6">
            <v>1353</v>
          </cell>
        </row>
        <row r="7">
          <cell r="D7">
            <v>56499.911142704812</v>
          </cell>
          <cell r="E7">
            <v>56940.335715472822</v>
          </cell>
          <cell r="F7">
            <v>57476.201903847694</v>
          </cell>
          <cell r="G7">
            <v>59071.611849778405</v>
          </cell>
          <cell r="H7">
            <v>60438.111119533089</v>
          </cell>
          <cell r="I7">
            <v>61099.039172209908</v>
          </cell>
        </row>
        <row r="9">
          <cell r="D9">
            <v>663.71790000000021</v>
          </cell>
          <cell r="E9">
            <v>713.96370000000002</v>
          </cell>
          <cell r="F9">
            <v>732.06859999999995</v>
          </cell>
          <cell r="G9">
            <v>741.80949999999996</v>
          </cell>
          <cell r="H9">
            <v>740.16499999999996</v>
          </cell>
          <cell r="I9">
            <v>732.03229999999996</v>
          </cell>
        </row>
        <row r="11">
          <cell r="D11">
            <v>52.020300000000006</v>
          </cell>
          <cell r="E11">
            <v>54.671800000000005</v>
          </cell>
          <cell r="F11">
            <v>55.818300000000001</v>
          </cell>
          <cell r="G11">
            <v>56.627000000000002</v>
          </cell>
          <cell r="H11">
            <v>57.124700000000004</v>
          </cell>
          <cell r="I11">
            <v>57.383300000000006</v>
          </cell>
        </row>
        <row r="12">
          <cell r="D12">
            <v>97.951699999999988</v>
          </cell>
          <cell r="E12">
            <v>111.48569999999999</v>
          </cell>
          <cell r="F12">
            <v>118.5895</v>
          </cell>
          <cell r="G12">
            <v>120.54089999999999</v>
          </cell>
          <cell r="H12">
            <v>123.02830000000002</v>
          </cell>
          <cell r="I12">
            <v>124.2783</v>
          </cell>
        </row>
        <row r="13">
          <cell r="D13">
            <v>362.20270000000005</v>
          </cell>
          <cell r="E13">
            <v>390.57389999999998</v>
          </cell>
          <cell r="F13">
            <v>403.50549999999993</v>
          </cell>
          <cell r="G13">
            <v>412.34640000000002</v>
          </cell>
          <cell r="H13">
            <v>409.2632000000001</v>
          </cell>
          <cell r="I13">
            <v>402.53980000000001</v>
          </cell>
        </row>
        <row r="14">
          <cell r="D14">
            <v>151.54309999999998</v>
          </cell>
          <cell r="E14">
            <v>157.23259999999999</v>
          </cell>
          <cell r="F14">
            <v>154.15500000000003</v>
          </cell>
          <cell r="G14">
            <v>152.29509999999999</v>
          </cell>
          <cell r="H14">
            <v>150.74880000000002</v>
          </cell>
          <cell r="I14">
            <v>147.83089999999999</v>
          </cell>
        </row>
        <row r="16">
          <cell r="D16">
            <v>80.644499999999994</v>
          </cell>
          <cell r="E16">
            <v>89.506900000000002</v>
          </cell>
          <cell r="F16">
            <v>95.400599999999997</v>
          </cell>
          <cell r="G16">
            <v>100.48399999999999</v>
          </cell>
          <cell r="H16">
            <v>104.45229999999999</v>
          </cell>
          <cell r="I16">
            <v>107.4007</v>
          </cell>
        </row>
        <row r="17">
          <cell r="D17">
            <v>328.22030000000001</v>
          </cell>
          <cell r="E17">
            <v>367.5401</v>
          </cell>
          <cell r="F17">
            <v>383.7851</v>
          </cell>
          <cell r="G17">
            <v>391.90729999999996</v>
          </cell>
          <cell r="H17">
            <v>390.24279999999999</v>
          </cell>
          <cell r="I17">
            <v>384.86869999999999</v>
          </cell>
        </row>
        <row r="18">
          <cell r="D18">
            <v>240.84940000000003</v>
          </cell>
          <cell r="E18">
            <v>241.91679999999999</v>
          </cell>
          <cell r="F18">
            <v>237.99369999999999</v>
          </cell>
          <cell r="G18">
            <v>234.52329999999998</v>
          </cell>
          <cell r="H18">
            <v>230.58319999999998</v>
          </cell>
          <cell r="I18">
            <v>225.00180000000006</v>
          </cell>
        </row>
        <row r="19">
          <cell r="D19">
            <v>14.003699999999998</v>
          </cell>
          <cell r="E19">
            <v>14.999900000000002</v>
          </cell>
          <cell r="F19">
            <v>14.889200000000001</v>
          </cell>
          <cell r="G19">
            <v>14.8949</v>
          </cell>
          <cell r="H19">
            <v>14.886699999999999</v>
          </cell>
          <cell r="I19">
            <v>14.761099999999999</v>
          </cell>
        </row>
        <row r="20">
          <cell r="D20">
            <v>808.35749999999996</v>
          </cell>
          <cell r="E20">
            <v>856.7011</v>
          </cell>
          <cell r="F20">
            <v>883.38010000000008</v>
          </cell>
          <cell r="G20">
            <v>876.17979999999989</v>
          </cell>
          <cell r="H20">
            <v>888.2269</v>
          </cell>
          <cell r="I20">
            <v>868.32159999999999</v>
          </cell>
        </row>
        <row r="22">
          <cell r="D22">
            <v>509.2019113660711</v>
          </cell>
          <cell r="E22">
            <v>496.18716092026216</v>
          </cell>
          <cell r="F22">
            <v>497.42621197322103</v>
          </cell>
          <cell r="G22">
            <v>499.76980197081059</v>
          </cell>
          <cell r="H22">
            <v>471.44236695110106</v>
          </cell>
          <cell r="I22">
            <v>429.25061426084068</v>
          </cell>
        </row>
        <row r="23">
          <cell r="D23">
            <v>158.65271356932055</v>
          </cell>
          <cell r="E23">
            <v>173.53920135135979</v>
          </cell>
          <cell r="F23">
            <v>189.02870902709626</v>
          </cell>
          <cell r="G23">
            <v>202.18949232302722</v>
          </cell>
          <cell r="H23">
            <v>197.18013799052736</v>
          </cell>
          <cell r="I23">
            <v>181.84391958382378</v>
          </cell>
        </row>
        <row r="24">
          <cell r="D24">
            <v>349.33483930512404</v>
          </cell>
          <cell r="E24">
            <v>319.05067681953597</v>
          </cell>
          <cell r="F24">
            <v>304.39237900836036</v>
          </cell>
          <cell r="G24">
            <v>293.79406493164248</v>
          </cell>
          <cell r="H24">
            <v>270.94875532964016</v>
          </cell>
          <cell r="I24">
            <v>244.60661950176376</v>
          </cell>
        </row>
        <row r="25">
          <cell r="D25">
            <v>1.2143584916265275</v>
          </cell>
          <cell r="E25">
            <v>3.5972827493664186</v>
          </cell>
          <cell r="F25">
            <v>4.0051239377644343</v>
          </cell>
          <cell r="G25">
            <v>3.7862447161409261</v>
          </cell>
          <cell r="H25">
            <v>3.3134736309335149</v>
          </cell>
          <cell r="I25">
            <v>2.8000751752531583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>
            <v>8.4568413165879548</v>
          </cell>
          <cell r="E29">
            <v>14.716531882255733</v>
          </cell>
          <cell r="F29">
            <v>14.959073666196243</v>
          </cell>
          <cell r="G29">
            <v>14.327382836042762</v>
          </cell>
          <cell r="H29">
            <v>13.509086495654422</v>
          </cell>
          <cell r="I29">
            <v>12.69507659731298</v>
          </cell>
        </row>
        <row r="30">
          <cell r="D30">
            <v>0.57460856054794518</v>
          </cell>
          <cell r="E30">
            <v>5.4408534754972777</v>
          </cell>
          <cell r="F30">
            <v>5.4408534754972759</v>
          </cell>
          <cell r="G30">
            <v>5.4408534754972759</v>
          </cell>
          <cell r="H30">
            <v>5.4408534754972759</v>
          </cell>
          <cell r="I30">
            <v>5.4408534754972777</v>
          </cell>
        </row>
        <row r="31">
          <cell r="D31">
            <v>4.1972001610958909</v>
          </cell>
          <cell r="E31">
            <v>3.513358077621811</v>
          </cell>
          <cell r="F31">
            <v>3.4078904080832069</v>
          </cell>
          <cell r="G31">
            <v>3.1508972108355753</v>
          </cell>
          <cell r="H31">
            <v>2.9362321015563047</v>
          </cell>
          <cell r="I31">
            <v>2.7498001056807362</v>
          </cell>
        </row>
        <row r="32">
          <cell r="D32">
            <v>2.471060104109589</v>
          </cell>
          <cell r="E32">
            <v>2.1661810262894132</v>
          </cell>
          <cell r="F32">
            <v>2.1064789293833566</v>
          </cell>
          <cell r="G32">
            <v>1.9505909442861311</v>
          </cell>
          <cell r="H32">
            <v>1.8195805214978829</v>
          </cell>
          <cell r="I32">
            <v>1.7052378838491491</v>
          </cell>
        </row>
        <row r="33">
          <cell r="D33">
            <v>1.2139724908345293</v>
          </cell>
          <cell r="E33">
            <v>3.5961393028472304</v>
          </cell>
          <cell r="F33">
            <v>4.0038508532324046</v>
          </cell>
          <cell r="G33">
            <v>3.7850412054237803</v>
          </cell>
          <cell r="H33">
            <v>3.3124203971029575</v>
          </cell>
          <cell r="I33">
            <v>2.7991851322858179</v>
          </cell>
        </row>
        <row r="35">
          <cell r="D35">
            <v>0.435</v>
          </cell>
          <cell r="E35">
            <v>0.33800000000000002</v>
          </cell>
          <cell r="F35">
            <v>0.28900000000000003</v>
          </cell>
          <cell r="G35">
            <v>0.248</v>
          </cell>
          <cell r="H35">
            <v>0.21999999999999997</v>
          </cell>
          <cell r="I35">
            <v>0.19900000000000001</v>
          </cell>
        </row>
        <row r="36">
          <cell r="D36">
            <v>0.182</v>
          </cell>
          <cell r="E36">
            <v>0.19600000000000001</v>
          </cell>
          <cell r="F36">
            <v>0.19800000000000001</v>
          </cell>
          <cell r="G36">
            <v>0.187</v>
          </cell>
          <cell r="H36">
            <v>0.17599999999999999</v>
          </cell>
          <cell r="I36">
            <v>0.16600000000000001</v>
          </cell>
        </row>
        <row r="37">
          <cell r="D37">
            <v>0.06</v>
          </cell>
          <cell r="E37">
            <v>3.5999999999999997E-2</v>
          </cell>
          <cell r="F37">
            <v>2.7E-2</v>
          </cell>
          <cell r="G37">
            <v>2.1999999999999999E-2</v>
          </cell>
          <cell r="H37">
            <v>0.02</v>
          </cell>
          <cell r="I37">
            <v>1.9E-2</v>
          </cell>
        </row>
        <row r="38">
          <cell r="D38">
            <v>0.193</v>
          </cell>
          <cell r="E38">
            <v>0.106</v>
          </cell>
          <cell r="F38">
            <v>6.4000000000000001E-2</v>
          </cell>
          <cell r="G38">
            <v>3.9E-2</v>
          </cell>
          <cell r="H38">
            <v>2.4E-2</v>
          </cell>
          <cell r="I38">
            <v>1.4E-2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25880.400000000001</v>
          </cell>
          <cell r="E42">
            <v>27119.5</v>
          </cell>
          <cell r="F42">
            <v>28993.3</v>
          </cell>
          <cell r="G42">
            <v>32118.799999999999</v>
          </cell>
          <cell r="H42">
            <v>33913.699999999997</v>
          </cell>
          <cell r="I42">
            <v>33907.9</v>
          </cell>
        </row>
        <row r="43">
          <cell r="D43">
            <v>4416.38</v>
          </cell>
          <cell r="E43">
            <v>5301</v>
          </cell>
          <cell r="F43">
            <v>6371</v>
          </cell>
          <cell r="G43">
            <v>7025</v>
          </cell>
          <cell r="H43">
            <v>7415</v>
          </cell>
          <cell r="I43">
            <v>7225</v>
          </cell>
        </row>
        <row r="44">
          <cell r="D44">
            <v>855</v>
          </cell>
          <cell r="E44">
            <v>855</v>
          </cell>
          <cell r="F44">
            <v>930</v>
          </cell>
          <cell r="G44">
            <v>930</v>
          </cell>
          <cell r="H44">
            <v>955</v>
          </cell>
          <cell r="I44">
            <v>955</v>
          </cell>
        </row>
        <row r="45">
          <cell r="D45">
            <v>197</v>
          </cell>
          <cell r="E45">
            <v>474</v>
          </cell>
          <cell r="F45">
            <v>974</v>
          </cell>
          <cell r="G45">
            <v>1374</v>
          </cell>
          <cell r="H45">
            <v>1524</v>
          </cell>
          <cell r="I45">
            <v>1624</v>
          </cell>
        </row>
        <row r="46">
          <cell r="D46">
            <v>0</v>
          </cell>
          <cell r="E46">
            <v>161</v>
          </cell>
          <cell r="F46">
            <v>161</v>
          </cell>
          <cell r="G46">
            <v>161</v>
          </cell>
          <cell r="H46">
            <v>161</v>
          </cell>
          <cell r="I46">
            <v>161</v>
          </cell>
        </row>
        <row r="47">
          <cell r="D47">
            <v>2</v>
          </cell>
          <cell r="E47">
            <v>17</v>
          </cell>
          <cell r="F47">
            <v>32</v>
          </cell>
          <cell r="G47">
            <v>47</v>
          </cell>
          <cell r="H47">
            <v>62</v>
          </cell>
          <cell r="I47">
            <v>77</v>
          </cell>
        </row>
        <row r="48"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D49">
            <v>1651.38</v>
          </cell>
          <cell r="E49">
            <v>1651</v>
          </cell>
          <cell r="F49">
            <v>1611</v>
          </cell>
          <cell r="G49">
            <v>810</v>
          </cell>
          <cell r="H49">
            <v>810</v>
          </cell>
          <cell r="I49">
            <v>505</v>
          </cell>
        </row>
        <row r="50">
          <cell r="D50">
            <v>1710</v>
          </cell>
          <cell r="E50">
            <v>2142</v>
          </cell>
          <cell r="F50">
            <v>2662</v>
          </cell>
          <cell r="G50">
            <v>3702</v>
          </cell>
          <cell r="H50">
            <v>3902</v>
          </cell>
          <cell r="I50">
            <v>3902</v>
          </cell>
        </row>
        <row r="51"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4" refreshError="1">
        <row r="5">
          <cell r="D5">
            <v>57111</v>
          </cell>
          <cell r="E5">
            <v>62804</v>
          </cell>
          <cell r="F5">
            <v>68769</v>
          </cell>
          <cell r="G5">
            <v>74094</v>
          </cell>
          <cell r="H5">
            <v>79478</v>
          </cell>
          <cell r="I5">
            <v>84035</v>
          </cell>
        </row>
        <row r="6">
          <cell r="D6">
            <v>1282</v>
          </cell>
          <cell r="E6">
            <v>1373.1</v>
          </cell>
          <cell r="F6">
            <v>1434.7</v>
          </cell>
          <cell r="G6">
            <v>1489.1</v>
          </cell>
          <cell r="H6">
            <v>1528</v>
          </cell>
          <cell r="I6">
            <v>1555.9</v>
          </cell>
        </row>
        <row r="7">
          <cell r="D7">
            <v>44548.361934477376</v>
          </cell>
          <cell r="E7">
            <v>45738.839123152</v>
          </cell>
          <cell r="F7">
            <v>47932.668850630791</v>
          </cell>
          <cell r="G7">
            <v>49757.571687596537</v>
          </cell>
          <cell r="H7">
            <v>52014.397905759164</v>
          </cell>
          <cell r="I7">
            <v>54010.540523169868</v>
          </cell>
        </row>
        <row r="9">
          <cell r="D9">
            <v>314.98600000000005</v>
          </cell>
          <cell r="E9">
            <v>334.31240000000003</v>
          </cell>
          <cell r="F9">
            <v>344.72130000000004</v>
          </cell>
          <cell r="G9">
            <v>350.94210000000004</v>
          </cell>
          <cell r="H9">
            <v>356.39710000000008</v>
          </cell>
          <cell r="I9">
            <v>358.16930000000002</v>
          </cell>
        </row>
        <row r="11">
          <cell r="D11">
            <v>56.636199999999995</v>
          </cell>
          <cell r="E11">
            <v>58.556699999999999</v>
          </cell>
          <cell r="F11">
            <v>59.693900000000006</v>
          </cell>
          <cell r="G11">
            <v>60.701600000000006</v>
          </cell>
          <cell r="H11">
            <v>61.579900000000002</v>
          </cell>
          <cell r="I11">
            <v>62.361000000000004</v>
          </cell>
        </row>
        <row r="12">
          <cell r="D12">
            <v>59.743600000000001</v>
          </cell>
          <cell r="E12">
            <v>67.600999999999999</v>
          </cell>
          <cell r="F12">
            <v>71.980800000000002</v>
          </cell>
          <cell r="G12">
            <v>75.194200000000009</v>
          </cell>
          <cell r="H12">
            <v>78.019500000000022</v>
          </cell>
          <cell r="I12">
            <v>79.51870000000001</v>
          </cell>
        </row>
        <row r="13">
          <cell r="D13">
            <v>101.09219999999999</v>
          </cell>
          <cell r="E13">
            <v>106.44769999999998</v>
          </cell>
          <cell r="F13">
            <v>108.88780000000001</v>
          </cell>
          <cell r="G13">
            <v>109.9687</v>
          </cell>
          <cell r="H13">
            <v>111.04469999999999</v>
          </cell>
          <cell r="I13">
            <v>111.4697</v>
          </cell>
        </row>
        <row r="14">
          <cell r="D14">
            <v>97.5137</v>
          </cell>
          <cell r="E14">
            <v>101.70690000000002</v>
          </cell>
          <cell r="F14">
            <v>104.15880000000001</v>
          </cell>
          <cell r="G14">
            <v>105.07759999999999</v>
          </cell>
          <cell r="H14">
            <v>105.75279999999999</v>
          </cell>
          <cell r="I14">
            <v>104.81990000000002</v>
          </cell>
        </row>
        <row r="16">
          <cell r="D16">
            <v>83.225399999999993</v>
          </cell>
          <cell r="E16">
            <v>88.071399999999997</v>
          </cell>
          <cell r="F16">
            <v>92.222200000000001</v>
          </cell>
          <cell r="G16">
            <v>95.937299999999993</v>
          </cell>
          <cell r="H16">
            <v>99.518900000000002</v>
          </cell>
          <cell r="I16">
            <v>102.3943</v>
          </cell>
        </row>
        <row r="17">
          <cell r="D17">
            <v>84.606700000000004</v>
          </cell>
          <cell r="E17">
            <v>95.153599999999997</v>
          </cell>
          <cell r="F17">
            <v>100.2209</v>
          </cell>
          <cell r="G17">
            <v>103.268</v>
          </cell>
          <cell r="H17">
            <v>106.15730000000001</v>
          </cell>
          <cell r="I17">
            <v>108.12520000000001</v>
          </cell>
        </row>
        <row r="18">
          <cell r="D18">
            <v>130.1808</v>
          </cell>
          <cell r="E18">
            <v>133.94180000000003</v>
          </cell>
          <cell r="F18">
            <v>136.47470000000004</v>
          </cell>
          <cell r="G18">
            <v>136.97950000000006</v>
          </cell>
          <cell r="H18">
            <v>136.72160000000005</v>
          </cell>
          <cell r="I18">
            <v>134.35140000000001</v>
          </cell>
        </row>
        <row r="19">
          <cell r="D19">
            <v>16.973100000000002</v>
          </cell>
          <cell r="E19">
            <v>17.145600000000002</v>
          </cell>
          <cell r="F19">
            <v>15.803500000000001</v>
          </cell>
          <cell r="G19">
            <v>14.757300000000001</v>
          </cell>
          <cell r="H19">
            <v>13.999300000000002</v>
          </cell>
          <cell r="I19">
            <v>13.298399999999999</v>
          </cell>
        </row>
        <row r="20">
          <cell r="D20">
            <v>374.60079999999999</v>
          </cell>
          <cell r="E20">
            <v>396.49310000000003</v>
          </cell>
          <cell r="F20">
            <v>422.85720000000009</v>
          </cell>
          <cell r="G20">
            <v>429.24290000000002</v>
          </cell>
          <cell r="H20">
            <v>434.5489</v>
          </cell>
          <cell r="I20">
            <v>435.62600000000003</v>
          </cell>
        </row>
        <row r="22">
          <cell r="D22">
            <v>45.961661830730783</v>
          </cell>
          <cell r="E22">
            <v>24.473751316365075</v>
          </cell>
          <cell r="F22">
            <v>19.784785595312947</v>
          </cell>
          <cell r="G22">
            <v>18.100249768297775</v>
          </cell>
          <cell r="H22">
            <v>15.967435255296582</v>
          </cell>
          <cell r="I22">
            <v>14.079155446052972</v>
          </cell>
        </row>
        <row r="23">
          <cell r="D23">
            <v>45.961661830730783</v>
          </cell>
          <cell r="E23">
            <v>24.473751316365075</v>
          </cell>
          <cell r="F23">
            <v>19.784785595312947</v>
          </cell>
          <cell r="G23">
            <v>18.100249768297775</v>
          </cell>
          <cell r="H23">
            <v>15.967435255296582</v>
          </cell>
          <cell r="I23">
            <v>14.079155446052972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39479.199999999997</v>
          </cell>
          <cell r="E42">
            <v>41595.300000000003</v>
          </cell>
          <cell r="F42">
            <v>53530</v>
          </cell>
          <cell r="G42">
            <v>54710.6</v>
          </cell>
          <cell r="H42">
            <v>55730.3</v>
          </cell>
          <cell r="I42">
            <v>56381.5</v>
          </cell>
        </row>
        <row r="43">
          <cell r="D43">
            <v>6008.64</v>
          </cell>
          <cell r="E43">
            <v>6507</v>
          </cell>
          <cell r="F43">
            <v>8387</v>
          </cell>
          <cell r="G43">
            <v>8452</v>
          </cell>
          <cell r="H43">
            <v>8547</v>
          </cell>
          <cell r="I43">
            <v>8601</v>
          </cell>
        </row>
        <row r="44">
          <cell r="D44">
            <v>5239</v>
          </cell>
          <cell r="E44">
            <v>5639</v>
          </cell>
          <cell r="F44">
            <v>7424</v>
          </cell>
          <cell r="G44">
            <v>7424</v>
          </cell>
          <cell r="H44">
            <v>7424</v>
          </cell>
          <cell r="I44">
            <v>7424</v>
          </cell>
        </row>
        <row r="45">
          <cell r="D45">
            <v>258</v>
          </cell>
          <cell r="E45">
            <v>348</v>
          </cell>
          <cell r="F45">
            <v>438</v>
          </cell>
          <cell r="G45">
            <v>498</v>
          </cell>
          <cell r="H45">
            <v>588</v>
          </cell>
          <cell r="I45">
            <v>638</v>
          </cell>
        </row>
        <row r="46"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</row>
        <row r="47">
          <cell r="D47">
            <v>2</v>
          </cell>
          <cell r="E47">
            <v>8</v>
          </cell>
          <cell r="F47">
            <v>13</v>
          </cell>
          <cell r="G47">
            <v>18</v>
          </cell>
          <cell r="H47">
            <v>23</v>
          </cell>
          <cell r="I47">
            <v>27</v>
          </cell>
        </row>
        <row r="49">
          <cell r="D49">
            <v>97.64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D50">
            <v>378</v>
          </cell>
          <cell r="E50">
            <v>478</v>
          </cell>
          <cell r="F50">
            <v>478</v>
          </cell>
          <cell r="G50">
            <v>478</v>
          </cell>
          <cell r="H50">
            <v>478</v>
          </cell>
          <cell r="I50">
            <v>478</v>
          </cell>
        </row>
        <row r="51">
          <cell r="D51">
            <v>12</v>
          </cell>
          <cell r="E51">
            <v>12</v>
          </cell>
          <cell r="F51">
            <v>12</v>
          </cell>
          <cell r="G51">
            <v>12</v>
          </cell>
          <cell r="H51">
            <v>12</v>
          </cell>
          <cell r="I51">
            <v>12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5" refreshError="1">
        <row r="5">
          <cell r="D5">
            <v>647131</v>
          </cell>
          <cell r="E5">
            <v>724400</v>
          </cell>
          <cell r="F5">
            <v>777799</v>
          </cell>
          <cell r="G5">
            <v>857478</v>
          </cell>
          <cell r="H5">
            <v>937516</v>
          </cell>
          <cell r="I5">
            <v>1011099</v>
          </cell>
        </row>
        <row r="6">
          <cell r="D6">
            <v>13678.7</v>
          </cell>
          <cell r="E6">
            <v>14542.4</v>
          </cell>
          <cell r="F6">
            <v>15193.5</v>
          </cell>
          <cell r="G6">
            <v>15863.9</v>
          </cell>
          <cell r="H6">
            <v>16473.599999999999</v>
          </cell>
          <cell r="I6">
            <v>16943.099999999999</v>
          </cell>
        </row>
        <row r="7">
          <cell r="D7">
            <v>47309.393436510771</v>
          </cell>
          <cell r="E7">
            <v>49812.960721751566</v>
          </cell>
          <cell r="F7">
            <v>51192.87853358344</v>
          </cell>
          <cell r="G7">
            <v>54052.156153278833</v>
          </cell>
          <cell r="H7">
            <v>56910.207847707854</v>
          </cell>
          <cell r="I7">
            <v>59676.151353648391</v>
          </cell>
        </row>
        <row r="9">
          <cell r="D9">
            <v>3044.4925999999996</v>
          </cell>
          <cell r="E9">
            <v>3223.3601999999996</v>
          </cell>
          <cell r="F9">
            <v>3239.3850999999995</v>
          </cell>
          <cell r="G9">
            <v>3297.8394000000003</v>
          </cell>
          <cell r="H9">
            <v>3351.5370999999996</v>
          </cell>
          <cell r="I9">
            <v>3380.0942000000005</v>
          </cell>
        </row>
        <row r="11">
          <cell r="D11">
            <v>546.00469999999996</v>
          </cell>
          <cell r="E11">
            <v>580.78409999999985</v>
          </cell>
          <cell r="F11">
            <v>596.28679999999997</v>
          </cell>
          <cell r="G11">
            <v>606.84029999999996</v>
          </cell>
          <cell r="H11">
            <v>613.28050000000007</v>
          </cell>
          <cell r="I11">
            <v>616.51209999999992</v>
          </cell>
        </row>
        <row r="12">
          <cell r="D12">
            <v>507.16419999999999</v>
          </cell>
          <cell r="E12">
            <v>548.65539999999999</v>
          </cell>
          <cell r="F12">
            <v>576.14629999999988</v>
          </cell>
          <cell r="G12">
            <v>608.75509999999997</v>
          </cell>
          <cell r="H12">
            <v>646.46529999999996</v>
          </cell>
          <cell r="I12">
            <v>671.65389999999991</v>
          </cell>
        </row>
        <row r="13">
          <cell r="D13">
            <v>1106.8316</v>
          </cell>
          <cell r="E13">
            <v>1195.2739999999999</v>
          </cell>
          <cell r="F13">
            <v>1208.6907999999999</v>
          </cell>
          <cell r="G13">
            <v>1232.7238000000002</v>
          </cell>
          <cell r="H13">
            <v>1244.9640999999999</v>
          </cell>
          <cell r="I13">
            <v>1255.4269000000002</v>
          </cell>
        </row>
        <row r="14">
          <cell r="D14">
            <v>884.4923</v>
          </cell>
          <cell r="E14">
            <v>898.64649999999995</v>
          </cell>
          <cell r="F14">
            <v>858.26050000000009</v>
          </cell>
          <cell r="G14">
            <v>849.51979999999992</v>
          </cell>
          <cell r="H14">
            <v>846.82760000000007</v>
          </cell>
          <cell r="I14">
            <v>836.50130000000001</v>
          </cell>
        </row>
        <row r="16">
          <cell r="D16">
            <v>502.2799</v>
          </cell>
          <cell r="E16">
            <v>516.17510000000004</v>
          </cell>
          <cell r="F16">
            <v>522.28120000000001</v>
          </cell>
          <cell r="G16">
            <v>538.66189999999995</v>
          </cell>
          <cell r="H16">
            <v>559.05259999999998</v>
          </cell>
          <cell r="I16">
            <v>577.44290000000001</v>
          </cell>
        </row>
        <row r="17">
          <cell r="D17">
            <v>886.21540000000005</v>
          </cell>
          <cell r="E17">
            <v>1003.938</v>
          </cell>
          <cell r="F17">
            <v>1067.4390000000001</v>
          </cell>
          <cell r="G17">
            <v>1126.0909999999999</v>
          </cell>
          <cell r="H17">
            <v>1176.3889999999999</v>
          </cell>
          <cell r="I17">
            <v>1213.6949999999999</v>
          </cell>
        </row>
        <row r="18">
          <cell r="D18">
            <v>1403.9293999999998</v>
          </cell>
          <cell r="E18">
            <v>1464.2030999999997</v>
          </cell>
          <cell r="F18">
            <v>1420.3706000000002</v>
          </cell>
          <cell r="G18">
            <v>1412.3730000000003</v>
          </cell>
          <cell r="H18">
            <v>1405.2084</v>
          </cell>
          <cell r="I18">
            <v>1387.8920000000003</v>
          </cell>
        </row>
        <row r="19">
          <cell r="D19">
            <v>252.06790000000001</v>
          </cell>
          <cell r="E19">
            <v>239.04399999999998</v>
          </cell>
          <cell r="F19">
            <v>229.29429999999999</v>
          </cell>
          <cell r="G19">
            <v>220.71350000000001</v>
          </cell>
          <cell r="H19">
            <v>210.8871</v>
          </cell>
          <cell r="I19">
            <v>201.0643</v>
          </cell>
        </row>
        <row r="20">
          <cell r="D20">
            <v>4098.1990999999998</v>
          </cell>
          <cell r="E20">
            <v>3986.4400999999998</v>
          </cell>
          <cell r="F20">
            <v>4036.3303999999998</v>
          </cell>
          <cell r="G20">
            <v>4160.5007000000005</v>
          </cell>
          <cell r="H20">
            <v>4240.2389999999996</v>
          </cell>
          <cell r="I20">
            <v>4314.2865000000002</v>
          </cell>
        </row>
        <row r="22">
          <cell r="D22">
            <v>1.197229176</v>
          </cell>
          <cell r="E22">
            <v>0.77459552421073541</v>
          </cell>
          <cell r="F22">
            <v>0.52884787244588849</v>
          </cell>
          <cell r="G22">
            <v>0.32481973439878781</v>
          </cell>
          <cell r="H22">
            <v>0.1551154107123639</v>
          </cell>
          <cell r="I22">
            <v>1.502271917647343E-2</v>
          </cell>
        </row>
        <row r="23">
          <cell r="D23">
            <v>1.197229176</v>
          </cell>
          <cell r="E23">
            <v>0.77459552421073541</v>
          </cell>
          <cell r="F23">
            <v>0.52884787244588849</v>
          </cell>
          <cell r="G23">
            <v>0.32481973439878781</v>
          </cell>
          <cell r="H23">
            <v>0.1551154107123639</v>
          </cell>
          <cell r="I23">
            <v>1.502271917647343E-2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>
            <v>0.01</v>
          </cell>
          <cell r="E35">
            <v>7.0000000000000001E-3</v>
          </cell>
          <cell r="F35">
            <v>5.0000000000000001E-3</v>
          </cell>
          <cell r="G35">
            <v>4.0000000000000001E-3</v>
          </cell>
          <cell r="H35">
            <v>3.0000000000000001E-3</v>
          </cell>
          <cell r="I35">
            <v>2E-3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167171</v>
          </cell>
          <cell r="E42">
            <v>160218</v>
          </cell>
          <cell r="F42">
            <v>161565.20000000001</v>
          </cell>
          <cell r="G42">
            <v>170977.2</v>
          </cell>
          <cell r="H42">
            <v>175387</v>
          </cell>
          <cell r="I42">
            <v>181219</v>
          </cell>
        </row>
        <row r="43">
          <cell r="D43">
            <v>37449.1</v>
          </cell>
          <cell r="E43">
            <v>40867.1</v>
          </cell>
          <cell r="F43">
            <v>39357.1</v>
          </cell>
          <cell r="G43">
            <v>42507.1</v>
          </cell>
          <cell r="H43">
            <v>43887.1</v>
          </cell>
          <cell r="I43">
            <v>44207.1</v>
          </cell>
        </row>
        <row r="44">
          <cell r="D44">
            <v>8562</v>
          </cell>
          <cell r="E44">
            <v>9058</v>
          </cell>
          <cell r="F44">
            <v>9178</v>
          </cell>
          <cell r="G44">
            <v>9258</v>
          </cell>
          <cell r="H44">
            <v>9398</v>
          </cell>
          <cell r="I44">
            <v>9498</v>
          </cell>
        </row>
        <row r="45">
          <cell r="D45">
            <v>2756</v>
          </cell>
          <cell r="E45">
            <v>5413</v>
          </cell>
          <cell r="F45">
            <v>5813</v>
          </cell>
          <cell r="G45">
            <v>6213</v>
          </cell>
          <cell r="H45">
            <v>6613</v>
          </cell>
          <cell r="I45">
            <v>6833</v>
          </cell>
        </row>
        <row r="46">
          <cell r="D46">
            <v>620</v>
          </cell>
          <cell r="E46">
            <v>1062</v>
          </cell>
          <cell r="F46">
            <v>1062</v>
          </cell>
          <cell r="G46">
            <v>1062</v>
          </cell>
          <cell r="H46">
            <v>1062</v>
          </cell>
          <cell r="I46">
            <v>1062</v>
          </cell>
        </row>
        <row r="47">
          <cell r="D47">
            <v>1441</v>
          </cell>
          <cell r="E47">
            <v>4601</v>
          </cell>
          <cell r="F47">
            <v>4601</v>
          </cell>
          <cell r="G47">
            <v>4601</v>
          </cell>
          <cell r="H47">
            <v>4601</v>
          </cell>
          <cell r="I47">
            <v>4601</v>
          </cell>
        </row>
        <row r="48">
          <cell r="D48">
            <v>13640</v>
          </cell>
          <cell r="E48">
            <v>9720</v>
          </cell>
          <cell r="F48">
            <v>7690</v>
          </cell>
          <cell r="G48">
            <v>9560</v>
          </cell>
          <cell r="H48">
            <v>10400</v>
          </cell>
          <cell r="I48">
            <v>10400</v>
          </cell>
        </row>
        <row r="49">
          <cell r="D49">
            <v>306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D50">
            <v>9993.1</v>
          </cell>
          <cell r="E50">
            <v>10882.1</v>
          </cell>
          <cell r="F50">
            <v>10882.1</v>
          </cell>
          <cell r="G50">
            <v>11682.1</v>
          </cell>
          <cell r="H50">
            <v>11682.1</v>
          </cell>
          <cell r="I50">
            <v>11682.1</v>
          </cell>
        </row>
        <row r="51">
          <cell r="D51">
            <v>131</v>
          </cell>
          <cell r="E51">
            <v>131</v>
          </cell>
          <cell r="F51">
            <v>131</v>
          </cell>
          <cell r="G51">
            <v>131</v>
          </cell>
          <cell r="H51">
            <v>131</v>
          </cell>
          <cell r="I51">
            <v>131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6" refreshError="1">
        <row r="5">
          <cell r="D5">
            <v>336017</v>
          </cell>
          <cell r="E5">
            <v>375732</v>
          </cell>
          <cell r="F5">
            <v>401657</v>
          </cell>
          <cell r="G5">
            <v>440067</v>
          </cell>
          <cell r="H5">
            <v>478115</v>
          </cell>
          <cell r="I5">
            <v>508309</v>
          </cell>
        </row>
        <row r="6">
          <cell r="D6">
            <v>8214.7000000000007</v>
          </cell>
          <cell r="E6">
            <v>8600.5</v>
          </cell>
          <cell r="F6">
            <v>8918.9</v>
          </cell>
          <cell r="G6">
            <v>9191.7999999999993</v>
          </cell>
          <cell r="H6">
            <v>9422.1</v>
          </cell>
          <cell r="I6">
            <v>9596.7999999999993</v>
          </cell>
        </row>
        <row r="7">
          <cell r="D7">
            <v>40904.354389082982</v>
          </cell>
          <cell r="E7">
            <v>43687.227486774027</v>
          </cell>
          <cell r="F7">
            <v>45034.365224411085</v>
          </cell>
          <cell r="G7">
            <v>47876.041689331796</v>
          </cell>
          <cell r="H7">
            <v>50743.995499941622</v>
          </cell>
          <cell r="I7">
            <v>52966.509669889965</v>
          </cell>
        </row>
        <row r="9">
          <cell r="D9">
            <v>1802.7946999999999</v>
          </cell>
          <cell r="E9">
            <v>1813.7361999999998</v>
          </cell>
          <cell r="F9">
            <v>1795.4221999999997</v>
          </cell>
          <cell r="G9">
            <v>1814.3534</v>
          </cell>
          <cell r="H9">
            <v>1839.0073</v>
          </cell>
          <cell r="I9">
            <v>1846.9568999999997</v>
          </cell>
        </row>
        <row r="11">
          <cell r="D11">
            <v>359.27639999999997</v>
          </cell>
          <cell r="E11">
            <v>354.75320000000005</v>
          </cell>
          <cell r="F11">
            <v>354.89660000000003</v>
          </cell>
          <cell r="G11">
            <v>355.13299999999998</v>
          </cell>
          <cell r="H11">
            <v>355.47499999999991</v>
          </cell>
          <cell r="I11">
            <v>355.89790000000005</v>
          </cell>
        </row>
        <row r="12">
          <cell r="D12">
            <v>232.86660000000001</v>
          </cell>
          <cell r="E12">
            <v>246.11320000000001</v>
          </cell>
          <cell r="F12">
            <v>259.43009999999998</v>
          </cell>
          <cell r="G12">
            <v>276.44719999999995</v>
          </cell>
          <cell r="H12">
            <v>296.52199999999999</v>
          </cell>
          <cell r="I12">
            <v>310.01549999999997</v>
          </cell>
        </row>
        <row r="13">
          <cell r="D13">
            <v>704.66910000000007</v>
          </cell>
          <cell r="E13">
            <v>719.34640000000002</v>
          </cell>
          <cell r="F13">
            <v>707.00479999999993</v>
          </cell>
          <cell r="G13">
            <v>713.40589999999986</v>
          </cell>
          <cell r="H13">
            <v>720.46939999999984</v>
          </cell>
          <cell r="I13">
            <v>725.07330000000002</v>
          </cell>
        </row>
        <row r="14">
          <cell r="D14">
            <v>505.98250000000002</v>
          </cell>
          <cell r="E14">
            <v>493.52360000000004</v>
          </cell>
          <cell r="F14">
            <v>474.09070000000003</v>
          </cell>
          <cell r="G14">
            <v>469.36760000000004</v>
          </cell>
          <cell r="H14">
            <v>466.54100000000005</v>
          </cell>
          <cell r="I14">
            <v>455.97019999999998</v>
          </cell>
        </row>
        <row r="16">
          <cell r="D16">
            <v>673.70619999999997</v>
          </cell>
          <cell r="E16">
            <v>691.93610000000001</v>
          </cell>
          <cell r="F16">
            <v>707.50199999999995</v>
          </cell>
          <cell r="G16">
            <v>732.86279999999999</v>
          </cell>
          <cell r="H16">
            <v>761.08479999999997</v>
          </cell>
          <cell r="I16">
            <v>785.64329999999995</v>
          </cell>
        </row>
        <row r="17">
          <cell r="D17">
            <v>234.5317</v>
          </cell>
          <cell r="E17">
            <v>250.89670000000001</v>
          </cell>
          <cell r="F17">
            <v>254.8486</v>
          </cell>
          <cell r="G17">
            <v>263.87049999999999</v>
          </cell>
          <cell r="H17">
            <v>273.74099999999999</v>
          </cell>
          <cell r="I17">
            <v>280.42619999999999</v>
          </cell>
        </row>
        <row r="18">
          <cell r="D18">
            <v>710.30419999999992</v>
          </cell>
          <cell r="E18">
            <v>699.08379999999988</v>
          </cell>
          <cell r="F18">
            <v>670.35239999999988</v>
          </cell>
          <cell r="G18">
            <v>661.04349999999999</v>
          </cell>
          <cell r="H18">
            <v>653.33569999999997</v>
          </cell>
          <cell r="I18">
            <v>635.78109999999992</v>
          </cell>
        </row>
        <row r="19">
          <cell r="D19">
            <v>184.2526</v>
          </cell>
          <cell r="E19">
            <v>171.81960000000004</v>
          </cell>
          <cell r="F19">
            <v>162.7192</v>
          </cell>
          <cell r="G19">
            <v>156.57659999999998</v>
          </cell>
          <cell r="H19">
            <v>150.8458</v>
          </cell>
          <cell r="I19">
            <v>145.10629999999998</v>
          </cell>
        </row>
        <row r="20">
          <cell r="D20">
            <v>1851.5670999999998</v>
          </cell>
          <cell r="E20">
            <v>1891.2947999999999</v>
          </cell>
          <cell r="F20">
            <v>1876.2879000000003</v>
          </cell>
          <cell r="G20">
            <v>1875.6651000000004</v>
          </cell>
          <cell r="H20">
            <v>1906.7700999999997</v>
          </cell>
          <cell r="I20">
            <v>1915.7124000000001</v>
          </cell>
        </row>
        <row r="22"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194347.7</v>
          </cell>
          <cell r="E42">
            <v>206479.6</v>
          </cell>
          <cell r="F42">
            <v>211521.9</v>
          </cell>
          <cell r="G42">
            <v>212828.3</v>
          </cell>
          <cell r="H42">
            <v>222037.3</v>
          </cell>
          <cell r="I42">
            <v>228908.5</v>
          </cell>
        </row>
        <row r="43">
          <cell r="D43">
            <v>43496</v>
          </cell>
          <cell r="E43">
            <v>46748</v>
          </cell>
          <cell r="F43">
            <v>47123</v>
          </cell>
          <cell r="G43">
            <v>47883</v>
          </cell>
          <cell r="H43">
            <v>48456</v>
          </cell>
          <cell r="I43">
            <v>48456</v>
          </cell>
        </row>
        <row r="44">
          <cell r="D44">
            <v>39411</v>
          </cell>
          <cell r="E44">
            <v>40716</v>
          </cell>
          <cell r="F44">
            <v>40961</v>
          </cell>
          <cell r="G44">
            <v>41561</v>
          </cell>
          <cell r="H44">
            <v>42161</v>
          </cell>
          <cell r="I44">
            <v>42161</v>
          </cell>
        </row>
        <row r="45">
          <cell r="D45">
            <v>2862</v>
          </cell>
          <cell r="E45">
            <v>4844</v>
          </cell>
          <cell r="F45">
            <v>4944</v>
          </cell>
          <cell r="G45">
            <v>5044</v>
          </cell>
          <cell r="H45">
            <v>5044</v>
          </cell>
          <cell r="I45">
            <v>5044</v>
          </cell>
        </row>
        <row r="46">
          <cell r="D46">
            <v>270</v>
          </cell>
          <cell r="E46">
            <v>397</v>
          </cell>
          <cell r="F46">
            <v>427</v>
          </cell>
          <cell r="G46">
            <v>487</v>
          </cell>
          <cell r="H46">
            <v>527</v>
          </cell>
          <cell r="I46">
            <v>527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>
            <v>538</v>
          </cell>
          <cell r="E50">
            <v>538</v>
          </cell>
          <cell r="F50">
            <v>538</v>
          </cell>
          <cell r="G50">
            <v>538</v>
          </cell>
          <cell r="H50">
            <v>538</v>
          </cell>
          <cell r="I50">
            <v>538</v>
          </cell>
        </row>
        <row r="51">
          <cell r="D51">
            <v>415</v>
          </cell>
          <cell r="E51">
            <v>253</v>
          </cell>
          <cell r="F51">
            <v>253</v>
          </cell>
          <cell r="G51">
            <v>253</v>
          </cell>
          <cell r="H51">
            <v>186</v>
          </cell>
          <cell r="I51">
            <v>186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7" refreshError="1">
        <row r="5">
          <cell r="D5">
            <v>28261</v>
          </cell>
          <cell r="E5">
            <v>31615</v>
          </cell>
          <cell r="F5">
            <v>33437</v>
          </cell>
          <cell r="G5">
            <v>34865</v>
          </cell>
          <cell r="H5">
            <v>36598</v>
          </cell>
          <cell r="I5">
            <v>37876</v>
          </cell>
        </row>
        <row r="6">
          <cell r="D6">
            <v>753.9</v>
          </cell>
          <cell r="E6">
            <v>766.8</v>
          </cell>
          <cell r="F6">
            <v>784.3</v>
          </cell>
          <cell r="G6">
            <v>796.7</v>
          </cell>
          <cell r="H6">
            <v>804.3</v>
          </cell>
          <cell r="I6">
            <v>804.4</v>
          </cell>
        </row>
        <row r="7">
          <cell r="D7">
            <v>37486.404032365041</v>
          </cell>
          <cell r="E7">
            <v>41229.786124152328</v>
          </cell>
          <cell r="F7">
            <v>42632.921076118837</v>
          </cell>
          <cell r="G7">
            <v>43761.767290071541</v>
          </cell>
          <cell r="H7">
            <v>45502.921795349997</v>
          </cell>
          <cell r="I7">
            <v>47086.026852312287</v>
          </cell>
        </row>
        <row r="9">
          <cell r="D9">
            <v>239.06400000000002</v>
          </cell>
          <cell r="E9">
            <v>259.90209999999996</v>
          </cell>
          <cell r="F9">
            <v>262.89800000000002</v>
          </cell>
          <cell r="G9">
            <v>259.17749999999995</v>
          </cell>
          <cell r="H9">
            <v>257.5575</v>
          </cell>
          <cell r="I9">
            <v>253.73829999999995</v>
          </cell>
        </row>
        <row r="11">
          <cell r="D11">
            <v>32.402599999999993</v>
          </cell>
          <cell r="E11">
            <v>33.299799999999998</v>
          </cell>
          <cell r="F11">
            <v>34.230799999999995</v>
          </cell>
          <cell r="G11">
            <v>34.984699999999997</v>
          </cell>
          <cell r="H11">
            <v>35.602399999999996</v>
          </cell>
          <cell r="I11">
            <v>36.140800000000006</v>
          </cell>
        </row>
        <row r="12">
          <cell r="D12">
            <v>18.194699999999997</v>
          </cell>
          <cell r="E12">
            <v>21.066500000000001</v>
          </cell>
          <cell r="F12">
            <v>22.350099999999998</v>
          </cell>
          <cell r="G12">
            <v>23.077099999999998</v>
          </cell>
          <cell r="H12">
            <v>23.505100000000002</v>
          </cell>
          <cell r="I12">
            <v>23.412799999999997</v>
          </cell>
        </row>
        <row r="13">
          <cell r="D13">
            <v>133.05680000000001</v>
          </cell>
          <cell r="E13">
            <v>148.74539999999999</v>
          </cell>
          <cell r="F13">
            <v>150.80579999999998</v>
          </cell>
          <cell r="G13">
            <v>147.55609999999999</v>
          </cell>
          <cell r="H13">
            <v>146.21459999999999</v>
          </cell>
          <cell r="I13">
            <v>143.81829999999999</v>
          </cell>
        </row>
        <row r="14">
          <cell r="D14">
            <v>55.409700000000001</v>
          </cell>
          <cell r="E14">
            <v>56.790199999999999</v>
          </cell>
          <cell r="F14">
            <v>55.511499999999998</v>
          </cell>
          <cell r="G14">
            <v>53.559699999999999</v>
          </cell>
          <cell r="H14">
            <v>52.235800000000005</v>
          </cell>
          <cell r="I14">
            <v>50.366500000000002</v>
          </cell>
        </row>
        <row r="16">
          <cell r="D16">
            <v>44.792900000000003</v>
          </cell>
          <cell r="E16">
            <v>48.356400000000001</v>
          </cell>
          <cell r="F16">
            <v>50.163600000000002</v>
          </cell>
          <cell r="G16">
            <v>51.5914</v>
          </cell>
          <cell r="H16">
            <v>52.8628</v>
          </cell>
          <cell r="I16">
            <v>53.713099999999997</v>
          </cell>
        </row>
        <row r="17">
          <cell r="D17">
            <v>23.296900000000001</v>
          </cell>
          <cell r="E17">
            <v>29.054099999999998</v>
          </cell>
          <cell r="F17">
            <v>30.8599</v>
          </cell>
          <cell r="G17">
            <v>31.655000000000001</v>
          </cell>
          <cell r="H17">
            <v>32.149099999999997</v>
          </cell>
          <cell r="I17">
            <v>32.253799999999998</v>
          </cell>
        </row>
        <row r="18">
          <cell r="D18">
            <v>155.26580000000001</v>
          </cell>
          <cell r="E18">
            <v>163.57899999999998</v>
          </cell>
          <cell r="F18">
            <v>162.01950000000002</v>
          </cell>
          <cell r="G18">
            <v>155.99010000000001</v>
          </cell>
          <cell r="H18">
            <v>153.00180000000003</v>
          </cell>
          <cell r="I18">
            <v>148.94429999999997</v>
          </cell>
        </row>
        <row r="19">
          <cell r="D19">
            <v>15.708400000000001</v>
          </cell>
          <cell r="E19">
            <v>18.912599999999998</v>
          </cell>
          <cell r="F19">
            <v>19.854999999999997</v>
          </cell>
          <cell r="G19">
            <v>19.940999999999999</v>
          </cell>
          <cell r="H19">
            <v>19.543800000000001</v>
          </cell>
          <cell r="I19">
            <v>18.827099999999998</v>
          </cell>
        </row>
        <row r="20">
          <cell r="D20">
            <v>294.36040000000003</v>
          </cell>
          <cell r="E20">
            <v>325.21679999999998</v>
          </cell>
          <cell r="F20">
            <v>330.74540000000002</v>
          </cell>
          <cell r="G20">
            <v>350.92629999999997</v>
          </cell>
          <cell r="H20">
            <v>350.32600000000002</v>
          </cell>
          <cell r="I20">
            <v>343.23759999999999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>
            <v>8.9999999999999993E-3</v>
          </cell>
          <cell r="E35">
            <v>4.0000000000000001E-3</v>
          </cell>
          <cell r="F35">
            <v>2E-3</v>
          </cell>
          <cell r="G35">
            <v>1E-3</v>
          </cell>
          <cell r="H35">
            <v>0</v>
          </cell>
          <cell r="I35">
            <v>0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9969.7999999999993</v>
          </cell>
          <cell r="E42">
            <v>11403.2</v>
          </cell>
          <cell r="F42">
            <v>11880.6</v>
          </cell>
          <cell r="G42">
            <v>14139.5</v>
          </cell>
          <cell r="H42">
            <v>14362.3</v>
          </cell>
          <cell r="I42">
            <v>14108.9</v>
          </cell>
        </row>
        <row r="43">
          <cell r="D43">
            <v>4596</v>
          </cell>
          <cell r="E43">
            <v>4666</v>
          </cell>
          <cell r="F43">
            <v>4696</v>
          </cell>
          <cell r="G43">
            <v>4542</v>
          </cell>
          <cell r="H43">
            <v>4542</v>
          </cell>
          <cell r="I43">
            <v>4352</v>
          </cell>
        </row>
        <row r="44">
          <cell r="D44">
            <v>957</v>
          </cell>
          <cell r="E44">
            <v>992</v>
          </cell>
          <cell r="F44">
            <v>992</v>
          </cell>
          <cell r="G44">
            <v>992</v>
          </cell>
          <cell r="H44">
            <v>992</v>
          </cell>
          <cell r="I44">
            <v>992</v>
          </cell>
        </row>
        <row r="45">
          <cell r="D45">
            <v>409</v>
          </cell>
          <cell r="E45">
            <v>444</v>
          </cell>
          <cell r="F45">
            <v>444</v>
          </cell>
          <cell r="G45">
            <v>474</v>
          </cell>
          <cell r="H45">
            <v>474</v>
          </cell>
          <cell r="I45">
            <v>474</v>
          </cell>
        </row>
        <row r="46">
          <cell r="D46">
            <v>127</v>
          </cell>
          <cell r="E46">
            <v>127</v>
          </cell>
          <cell r="F46">
            <v>127</v>
          </cell>
          <cell r="G46">
            <v>127</v>
          </cell>
          <cell r="H46">
            <v>127</v>
          </cell>
          <cell r="I46">
            <v>127</v>
          </cell>
        </row>
        <row r="47">
          <cell r="D47">
            <v>0</v>
          </cell>
          <cell r="E47">
            <v>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</row>
        <row r="48">
          <cell r="D48">
            <v>680</v>
          </cell>
          <cell r="E48">
            <v>680</v>
          </cell>
          <cell r="F48">
            <v>680</v>
          </cell>
          <cell r="G48">
            <v>680</v>
          </cell>
          <cell r="H48">
            <v>680</v>
          </cell>
          <cell r="I48">
            <v>680</v>
          </cell>
        </row>
        <row r="49">
          <cell r="D49">
            <v>485</v>
          </cell>
          <cell r="E49">
            <v>485</v>
          </cell>
          <cell r="F49">
            <v>485</v>
          </cell>
          <cell r="G49">
            <v>485</v>
          </cell>
          <cell r="H49">
            <v>485</v>
          </cell>
          <cell r="I49">
            <v>485</v>
          </cell>
        </row>
        <row r="50">
          <cell r="D50">
            <v>345</v>
          </cell>
          <cell r="E50">
            <v>345</v>
          </cell>
          <cell r="F50">
            <v>345</v>
          </cell>
          <cell r="G50">
            <v>190</v>
          </cell>
          <cell r="H50">
            <v>190</v>
          </cell>
          <cell r="I50">
            <v>0</v>
          </cell>
        </row>
        <row r="51">
          <cell r="D51">
            <v>1593</v>
          </cell>
          <cell r="E51">
            <v>1593</v>
          </cell>
          <cell r="F51">
            <v>1593</v>
          </cell>
          <cell r="G51">
            <v>1564</v>
          </cell>
          <cell r="H51">
            <v>1564</v>
          </cell>
          <cell r="I51">
            <v>1564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8" refreshError="1">
        <row r="5">
          <cell r="D5">
            <v>36610</v>
          </cell>
          <cell r="E5">
            <v>39458</v>
          </cell>
          <cell r="F5">
            <v>41272</v>
          </cell>
          <cell r="G5">
            <v>43146</v>
          </cell>
          <cell r="H5">
            <v>44753</v>
          </cell>
          <cell r="I5">
            <v>45677</v>
          </cell>
        </row>
        <row r="6">
          <cell r="D6">
            <v>942.7</v>
          </cell>
          <cell r="E6">
            <v>939.2</v>
          </cell>
          <cell r="F6">
            <v>933.4</v>
          </cell>
          <cell r="G6">
            <v>921.6</v>
          </cell>
          <cell r="H6">
            <v>901.7</v>
          </cell>
          <cell r="I6">
            <v>872.9</v>
          </cell>
        </row>
        <row r="7">
          <cell r="D7">
            <v>38835.260422191575</v>
          </cell>
          <cell r="E7">
            <v>42012.350936967625</v>
          </cell>
          <cell r="F7">
            <v>44216.841654167562</v>
          </cell>
          <cell r="G7">
            <v>46816.40625</v>
          </cell>
          <cell r="H7">
            <v>49631.806587556835</v>
          </cell>
          <cell r="I7">
            <v>52327.872608546233</v>
          </cell>
        </row>
        <row r="9">
          <cell r="D9">
            <v>200.16999999999996</v>
          </cell>
          <cell r="E9">
            <v>197.44080000000002</v>
          </cell>
          <cell r="F9">
            <v>192.47439999999997</v>
          </cell>
          <cell r="G9">
            <v>187.3125</v>
          </cell>
          <cell r="H9">
            <v>182.24419999999998</v>
          </cell>
          <cell r="I9">
            <v>176.09219999999999</v>
          </cell>
        </row>
        <row r="11">
          <cell r="D11">
            <v>45.126300000000001</v>
          </cell>
          <cell r="E11">
            <v>44.5244</v>
          </cell>
          <cell r="F11">
            <v>43.676499999999997</v>
          </cell>
          <cell r="G11">
            <v>42.560700000000004</v>
          </cell>
          <cell r="H11">
            <v>41.250800000000005</v>
          </cell>
          <cell r="I11">
            <v>39.849699999999999</v>
          </cell>
        </row>
        <row r="12">
          <cell r="D12">
            <v>23.926799999999997</v>
          </cell>
          <cell r="E12">
            <v>25.2715</v>
          </cell>
          <cell r="F12">
            <v>26.485400000000002</v>
          </cell>
          <cell r="G12">
            <v>27.321400000000004</v>
          </cell>
          <cell r="H12">
            <v>27.7333</v>
          </cell>
          <cell r="I12">
            <v>27.457800000000002</v>
          </cell>
        </row>
        <row r="13">
          <cell r="D13">
            <v>63.699599999999997</v>
          </cell>
          <cell r="E13">
            <v>58.94959999999999</v>
          </cell>
          <cell r="F13">
            <v>55.808199999999992</v>
          </cell>
          <cell r="G13">
            <v>52.933599999999998</v>
          </cell>
          <cell r="H13">
            <v>50.890999999999998</v>
          </cell>
          <cell r="I13">
            <v>49.508300000000006</v>
          </cell>
        </row>
        <row r="14">
          <cell r="D14">
            <v>67.417400000000001</v>
          </cell>
          <cell r="E14">
            <v>68.695499999999996</v>
          </cell>
          <cell r="F14">
            <v>66.504300000000001</v>
          </cell>
          <cell r="G14">
            <v>64.496799999999993</v>
          </cell>
          <cell r="H14">
            <v>62.369199999999999</v>
          </cell>
          <cell r="I14">
            <v>59.276600000000002</v>
          </cell>
        </row>
        <row r="16">
          <cell r="D16">
            <v>41.812199999999997</v>
          </cell>
          <cell r="E16">
            <v>41.557200000000002</v>
          </cell>
          <cell r="F16">
            <v>41.918700000000001</v>
          </cell>
          <cell r="G16">
            <v>41.995399999999997</v>
          </cell>
          <cell r="H16">
            <v>41.992600000000003</v>
          </cell>
          <cell r="I16">
            <v>41.695</v>
          </cell>
        </row>
        <row r="17">
          <cell r="D17">
            <v>20.3782</v>
          </cell>
          <cell r="E17">
            <v>15.515499999999999</v>
          </cell>
          <cell r="F17">
            <v>13.7286</v>
          </cell>
          <cell r="G17">
            <v>11.920400000000001</v>
          </cell>
          <cell r="H17">
            <v>10.7599</v>
          </cell>
          <cell r="I17">
            <v>10.082100000000001</v>
          </cell>
        </row>
        <row r="18">
          <cell r="D18">
            <v>121.96539999999999</v>
          </cell>
          <cell r="E18">
            <v>124.13890000000002</v>
          </cell>
          <cell r="F18">
            <v>120.87059999999998</v>
          </cell>
          <cell r="G18">
            <v>117.9876</v>
          </cell>
          <cell r="H18">
            <v>114.85389999999998</v>
          </cell>
          <cell r="I18">
            <v>110.57759999999998</v>
          </cell>
        </row>
        <row r="19">
          <cell r="D19">
            <v>16.014199999999999</v>
          </cell>
          <cell r="E19">
            <v>16.229199999999999</v>
          </cell>
          <cell r="F19">
            <v>15.956500000000002</v>
          </cell>
          <cell r="G19">
            <v>15.409099999999999</v>
          </cell>
          <cell r="H19">
            <v>14.6378</v>
          </cell>
          <cell r="I19">
            <v>13.737500000000001</v>
          </cell>
        </row>
        <row r="20">
          <cell r="D20">
            <v>284.06909999999999</v>
          </cell>
          <cell r="E20">
            <v>251.90540000000001</v>
          </cell>
          <cell r="F20">
            <v>248.05529999999999</v>
          </cell>
          <cell r="G20">
            <v>246.60580000000002</v>
          </cell>
          <cell r="H20">
            <v>234.32759999999999</v>
          </cell>
          <cell r="I20">
            <v>226.76859999999999</v>
          </cell>
        </row>
        <row r="22">
          <cell r="D22">
            <v>2.884299343561644</v>
          </cell>
          <cell r="E22">
            <v>2.0355607866662861</v>
          </cell>
          <cell r="F22">
            <v>1.5301438757344845</v>
          </cell>
          <cell r="G22">
            <v>1.1470761232733244</v>
          </cell>
          <cell r="H22">
            <v>0.85990843962445684</v>
          </cell>
          <cell r="I22">
            <v>0.64287118771729512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>
            <v>2.884299343561644</v>
          </cell>
          <cell r="E25">
            <v>2.0355607866662861</v>
          </cell>
          <cell r="F25">
            <v>1.5301438757344845</v>
          </cell>
          <cell r="G25">
            <v>1.1470761232733244</v>
          </cell>
          <cell r="H25">
            <v>0.85990843962445684</v>
          </cell>
          <cell r="I25">
            <v>0.64287118771729512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>
            <v>5.6987761890410953</v>
          </cell>
          <cell r="E29">
            <v>4.0218451556679318</v>
          </cell>
          <cell r="F29">
            <v>3.023246357666542</v>
          </cell>
          <cell r="G29">
            <v>2.2663840744960746</v>
          </cell>
          <cell r="H29">
            <v>1.699000400712952</v>
          </cell>
          <cell r="I29">
            <v>1.2701798880070339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>
            <v>1.6285240821917806</v>
          </cell>
          <cell r="E31">
            <v>1.1493119704274013</v>
          </cell>
          <cell r="F31">
            <v>0.86394505355841855</v>
          </cell>
          <cell r="G31">
            <v>0.64765853621526981</v>
          </cell>
          <cell r="H31">
            <v>0.48551881604602815</v>
          </cell>
          <cell r="I31">
            <v>0.36297592109564381</v>
          </cell>
        </row>
        <row r="32">
          <cell r="D32">
            <v>1.1868695780821914</v>
          </cell>
          <cell r="E32">
            <v>0.83761942997496464</v>
          </cell>
          <cell r="F32">
            <v>0.62964380595651681</v>
          </cell>
          <cell r="G32">
            <v>0.47201402915982388</v>
          </cell>
          <cell r="H32">
            <v>0.35384647893935978</v>
          </cell>
          <cell r="I32">
            <v>0.26453712477188174</v>
          </cell>
        </row>
        <row r="33">
          <cell r="D33">
            <v>2.8833825287671235</v>
          </cell>
          <cell r="E33">
            <v>2.0349137552655656</v>
          </cell>
          <cell r="F33">
            <v>1.5296574981516065</v>
          </cell>
          <cell r="G33">
            <v>1.1467115091209807</v>
          </cell>
          <cell r="H33">
            <v>0.85963510572756419</v>
          </cell>
          <cell r="I33">
            <v>0.64266684213950831</v>
          </cell>
        </row>
        <row r="35">
          <cell r="D35">
            <v>0.32200000000000001</v>
          </cell>
          <cell r="E35">
            <v>0.193</v>
          </cell>
          <cell r="F35">
            <v>0.14000000000000001</v>
          </cell>
          <cell r="G35">
            <v>0.09</v>
          </cell>
          <cell r="H35">
            <v>5.5E-2</v>
          </cell>
          <cell r="I35">
            <v>3.5999999999999997E-2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12408.1</v>
          </cell>
          <cell r="E42">
            <v>10000.200000000001</v>
          </cell>
          <cell r="F42">
            <v>10350.799999999999</v>
          </cell>
          <cell r="G42">
            <v>11398.3</v>
          </cell>
          <cell r="H42">
            <v>11620.9</v>
          </cell>
          <cell r="I42">
            <v>11739.4</v>
          </cell>
        </row>
        <row r="43">
          <cell r="D43">
            <v>2871</v>
          </cell>
          <cell r="E43">
            <v>2931</v>
          </cell>
          <cell r="F43">
            <v>2876</v>
          </cell>
          <cell r="G43">
            <v>3301</v>
          </cell>
          <cell r="H43">
            <v>3321</v>
          </cell>
          <cell r="I43">
            <v>3241</v>
          </cell>
        </row>
        <row r="44">
          <cell r="D44">
            <v>401</v>
          </cell>
          <cell r="E44">
            <v>451</v>
          </cell>
          <cell r="F44">
            <v>451</v>
          </cell>
          <cell r="G44">
            <v>451</v>
          </cell>
          <cell r="H44">
            <v>451</v>
          </cell>
          <cell r="I44">
            <v>451</v>
          </cell>
        </row>
        <row r="45">
          <cell r="D45">
            <v>365</v>
          </cell>
          <cell r="E45">
            <v>530</v>
          </cell>
          <cell r="F45">
            <v>555</v>
          </cell>
          <cell r="G45">
            <v>580</v>
          </cell>
          <cell r="H45">
            <v>605</v>
          </cell>
          <cell r="I45">
            <v>630</v>
          </cell>
        </row>
        <row r="46">
          <cell r="D46">
            <v>113</v>
          </cell>
          <cell r="E46">
            <v>113</v>
          </cell>
          <cell r="F46">
            <v>113</v>
          </cell>
          <cell r="G46">
            <v>113</v>
          </cell>
          <cell r="H46">
            <v>113</v>
          </cell>
          <cell r="I46">
            <v>113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D49">
            <v>1288</v>
          </cell>
          <cell r="E49">
            <v>1133</v>
          </cell>
          <cell r="F49">
            <v>1133</v>
          </cell>
          <cell r="G49">
            <v>1133</v>
          </cell>
          <cell r="H49">
            <v>977</v>
          </cell>
          <cell r="I49">
            <v>822</v>
          </cell>
        </row>
        <row r="50">
          <cell r="D50">
            <v>482</v>
          </cell>
          <cell r="E50">
            <v>482</v>
          </cell>
          <cell r="F50">
            <v>402</v>
          </cell>
          <cell r="G50">
            <v>802</v>
          </cell>
          <cell r="H50">
            <v>953</v>
          </cell>
          <cell r="I50">
            <v>1003</v>
          </cell>
        </row>
        <row r="51">
          <cell r="D51">
            <v>222</v>
          </cell>
          <cell r="E51">
            <v>222</v>
          </cell>
          <cell r="F51">
            <v>222</v>
          </cell>
          <cell r="G51">
            <v>222</v>
          </cell>
          <cell r="H51">
            <v>222</v>
          </cell>
          <cell r="I51">
            <v>222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9" refreshError="1">
        <row r="5">
          <cell r="D5">
            <v>5070</v>
          </cell>
          <cell r="E5">
            <v>5612</v>
          </cell>
          <cell r="F5">
            <v>5971</v>
          </cell>
          <cell r="G5">
            <v>6497</v>
          </cell>
          <cell r="H5">
            <v>6852</v>
          </cell>
          <cell r="I5">
            <v>7173</v>
          </cell>
        </row>
        <row r="6">
          <cell r="D6">
            <v>146.30000000000001</v>
          </cell>
          <cell r="E6">
            <v>153.5</v>
          </cell>
          <cell r="F6">
            <v>160</v>
          </cell>
          <cell r="G6">
            <v>165.9</v>
          </cell>
          <cell r="H6">
            <v>167.2</v>
          </cell>
          <cell r="I6">
            <v>166</v>
          </cell>
        </row>
        <row r="7">
          <cell r="D7">
            <v>34654.81886534518</v>
          </cell>
          <cell r="E7">
            <v>36560.260586319215</v>
          </cell>
          <cell r="F7">
            <v>37318.75</v>
          </cell>
          <cell r="G7">
            <v>39162.145871006629</v>
          </cell>
          <cell r="H7">
            <v>40980.861244019135</v>
          </cell>
          <cell r="I7">
            <v>43210.843373493983</v>
          </cell>
        </row>
        <row r="9">
          <cell r="D9">
            <v>26.366099999999999</v>
          </cell>
          <cell r="E9">
            <v>27.961600000000001</v>
          </cell>
          <cell r="F9">
            <v>28.046700000000001</v>
          </cell>
          <cell r="G9">
            <v>28.423500000000001</v>
          </cell>
          <cell r="H9">
            <v>28.502500000000005</v>
          </cell>
          <cell r="I9">
            <v>28.5318</v>
          </cell>
        </row>
        <row r="11">
          <cell r="D11">
            <v>6.4244000000000003</v>
          </cell>
          <cell r="E11">
            <v>6.5310000000000006</v>
          </cell>
          <cell r="F11">
            <v>6.5527000000000006</v>
          </cell>
          <cell r="G11">
            <v>6.5245999999999995</v>
          </cell>
          <cell r="H11">
            <v>6.4686000000000003</v>
          </cell>
          <cell r="I11">
            <v>6.4010999999999996</v>
          </cell>
        </row>
        <row r="12">
          <cell r="D12">
            <v>4.1485999999999992</v>
          </cell>
          <cell r="E12">
            <v>4.3232999999999997</v>
          </cell>
          <cell r="F12">
            <v>4.4974000000000007</v>
          </cell>
          <cell r="G12">
            <v>4.7607999999999997</v>
          </cell>
          <cell r="H12">
            <v>4.9998000000000005</v>
          </cell>
          <cell r="I12">
            <v>5.1178000000000008</v>
          </cell>
        </row>
        <row r="13">
          <cell r="D13">
            <v>5.3033000000000001</v>
          </cell>
          <cell r="E13">
            <v>5.6875999999999998</v>
          </cell>
          <cell r="F13">
            <v>5.8045000000000009</v>
          </cell>
          <cell r="G13">
            <v>6.2096</v>
          </cell>
          <cell r="H13">
            <v>6.5041000000000002</v>
          </cell>
          <cell r="I13">
            <v>6.7854000000000001</v>
          </cell>
        </row>
        <row r="14">
          <cell r="D14">
            <v>10.489800000000001</v>
          </cell>
          <cell r="E14">
            <v>11.4201</v>
          </cell>
          <cell r="F14">
            <v>11.1922</v>
          </cell>
          <cell r="G14">
            <v>10.928699999999999</v>
          </cell>
          <cell r="H14">
            <v>10.5299</v>
          </cell>
          <cell r="I14">
            <v>10.227700000000002</v>
          </cell>
        </row>
        <row r="16">
          <cell r="D16">
            <v>6.6508000000000003</v>
          </cell>
          <cell r="E16">
            <v>7.0353000000000003</v>
          </cell>
          <cell r="F16">
            <v>7.3205</v>
          </cell>
          <cell r="G16">
            <v>7.8753000000000002</v>
          </cell>
          <cell r="H16">
            <v>8.3697999999999997</v>
          </cell>
          <cell r="I16">
            <v>8.7652999999999999</v>
          </cell>
        </row>
        <row r="17">
          <cell r="D17">
            <v>0.71830000000000005</v>
          </cell>
          <cell r="E17">
            <v>0.82850000000000001</v>
          </cell>
          <cell r="F17">
            <v>0.87250000000000005</v>
          </cell>
          <cell r="G17">
            <v>0.92930000000000001</v>
          </cell>
          <cell r="H17">
            <v>0.96140000000000003</v>
          </cell>
          <cell r="I17">
            <v>0.9849</v>
          </cell>
        </row>
        <row r="18">
          <cell r="D18">
            <v>17.273399999999999</v>
          </cell>
          <cell r="E18">
            <v>18.359199999999998</v>
          </cell>
          <cell r="F18">
            <v>18.104900000000001</v>
          </cell>
          <cell r="G18">
            <v>17.894200000000001</v>
          </cell>
          <cell r="H18">
            <v>17.494200000000003</v>
          </cell>
          <cell r="I18">
            <v>17.1645</v>
          </cell>
        </row>
        <row r="19">
          <cell r="D19">
            <v>1.7235999999999998</v>
          </cell>
          <cell r="E19">
            <v>1.7386000000000001</v>
          </cell>
          <cell r="F19">
            <v>1.7487999999999999</v>
          </cell>
          <cell r="G19">
            <v>1.7247000000000001</v>
          </cell>
          <cell r="H19">
            <v>1.6771</v>
          </cell>
          <cell r="I19">
            <v>1.6171</v>
          </cell>
        </row>
        <row r="20">
          <cell r="D20">
            <v>22.059200000000001</v>
          </cell>
          <cell r="E20">
            <v>22.815899999999999</v>
          </cell>
          <cell r="F20">
            <v>22.961099999999998</v>
          </cell>
          <cell r="G20">
            <v>23.295500000000001</v>
          </cell>
          <cell r="H20">
            <v>23.085799999999999</v>
          </cell>
          <cell r="I20">
            <v>22.851299999999998</v>
          </cell>
        </row>
        <row r="22"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668.8</v>
          </cell>
          <cell r="E42">
            <v>531.70000000000005</v>
          </cell>
          <cell r="F42">
            <v>623.5</v>
          </cell>
          <cell r="G42">
            <v>766.3</v>
          </cell>
          <cell r="H42">
            <v>823.7</v>
          </cell>
          <cell r="I42">
            <v>861.5</v>
          </cell>
        </row>
        <row r="43">
          <cell r="D43">
            <v>354</v>
          </cell>
          <cell r="E43">
            <v>374</v>
          </cell>
          <cell r="F43">
            <v>404</v>
          </cell>
          <cell r="G43">
            <v>424</v>
          </cell>
          <cell r="H43">
            <v>424</v>
          </cell>
          <cell r="I43">
            <v>424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D45">
            <v>197</v>
          </cell>
          <cell r="E45">
            <v>217</v>
          </cell>
          <cell r="F45">
            <v>247</v>
          </cell>
          <cell r="G45">
            <v>267</v>
          </cell>
          <cell r="H45">
            <v>267</v>
          </cell>
          <cell r="I45">
            <v>267</v>
          </cell>
        </row>
        <row r="46"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</row>
        <row r="51">
          <cell r="D51">
            <v>155</v>
          </cell>
          <cell r="E51">
            <v>155</v>
          </cell>
          <cell r="F51">
            <v>155</v>
          </cell>
          <cell r="G51">
            <v>155</v>
          </cell>
          <cell r="H51">
            <v>155</v>
          </cell>
          <cell r="I51">
            <v>155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10" refreshError="1">
        <row r="5">
          <cell r="D5">
            <v>28740</v>
          </cell>
          <cell r="E5">
            <v>30672</v>
          </cell>
          <cell r="F5">
            <v>32684</v>
          </cell>
          <cell r="G5">
            <v>31964</v>
          </cell>
          <cell r="H5">
            <v>32320</v>
          </cell>
          <cell r="I5">
            <v>33117</v>
          </cell>
        </row>
        <row r="6">
          <cell r="D6">
            <v>527</v>
          </cell>
          <cell r="E6">
            <v>510.1</v>
          </cell>
          <cell r="F6">
            <v>514.4</v>
          </cell>
          <cell r="G6">
            <v>513.5</v>
          </cell>
          <cell r="H6">
            <v>513.6</v>
          </cell>
          <cell r="I6">
            <v>511</v>
          </cell>
        </row>
        <row r="7">
          <cell r="D7">
            <v>54535.104364326369</v>
          </cell>
          <cell r="E7">
            <v>60129.386394824542</v>
          </cell>
          <cell r="F7">
            <v>63538.102643856924</v>
          </cell>
          <cell r="G7">
            <v>62247.322297955208</v>
          </cell>
          <cell r="H7">
            <v>62928.348909657318</v>
          </cell>
          <cell r="I7">
            <v>64808.219178082196</v>
          </cell>
        </row>
        <row r="9">
          <cell r="D9">
            <v>150.2525</v>
          </cell>
          <cell r="E9">
            <v>156.82</v>
          </cell>
          <cell r="F9">
            <v>159.57409999999999</v>
          </cell>
          <cell r="G9">
            <v>151.62839999999997</v>
          </cell>
          <cell r="H9">
            <v>147.63589999999999</v>
          </cell>
          <cell r="I9">
            <v>145.47820000000002</v>
          </cell>
        </row>
        <row r="11">
          <cell r="D11">
            <v>23.121200000000002</v>
          </cell>
          <cell r="E11">
            <v>21.794500000000003</v>
          </cell>
          <cell r="F11">
            <v>21.2211</v>
          </cell>
          <cell r="G11">
            <v>20.759000000000004</v>
          </cell>
          <cell r="H11">
            <v>20.371999999999996</v>
          </cell>
          <cell r="I11">
            <v>20.097299999999997</v>
          </cell>
        </row>
        <row r="12">
          <cell r="D12">
            <v>11.95</v>
          </cell>
          <cell r="E12">
            <v>11.601900000000001</v>
          </cell>
          <cell r="F12">
            <v>11.630899999999999</v>
          </cell>
          <cell r="G12">
            <v>11.8123</v>
          </cell>
          <cell r="H12">
            <v>12.164299999999999</v>
          </cell>
          <cell r="I12">
            <v>12.4572</v>
          </cell>
        </row>
        <row r="13">
          <cell r="D13">
            <v>59.676099999999998</v>
          </cell>
          <cell r="E13">
            <v>65.797899999999998</v>
          </cell>
          <cell r="F13">
            <v>67.320099999999996</v>
          </cell>
          <cell r="G13">
            <v>61.776000000000003</v>
          </cell>
          <cell r="H13">
            <v>58.757900000000006</v>
          </cell>
          <cell r="I13">
            <v>57.8506</v>
          </cell>
        </row>
        <row r="14">
          <cell r="D14">
            <v>55.505200000000002</v>
          </cell>
          <cell r="E14">
            <v>57.625699999999995</v>
          </cell>
          <cell r="F14">
            <v>59.402000000000001</v>
          </cell>
          <cell r="G14">
            <v>57.281099999999995</v>
          </cell>
          <cell r="H14">
            <v>56.341700000000003</v>
          </cell>
          <cell r="I14">
            <v>55.073000000000008</v>
          </cell>
        </row>
        <row r="16">
          <cell r="D16">
            <v>35.799500000000002</v>
          </cell>
          <cell r="E16">
            <v>37.235300000000002</v>
          </cell>
          <cell r="F16">
            <v>39.442999999999998</v>
          </cell>
          <cell r="G16">
            <v>41.065800000000003</v>
          </cell>
          <cell r="H16">
            <v>43.379600000000003</v>
          </cell>
          <cell r="I16">
            <v>45.956899999999997</v>
          </cell>
        </row>
        <row r="17">
          <cell r="D17">
            <v>17.872399999999999</v>
          </cell>
          <cell r="E17">
            <v>19.7942</v>
          </cell>
          <cell r="F17">
            <v>19.308</v>
          </cell>
          <cell r="G17">
            <v>12.2768</v>
          </cell>
          <cell r="H17">
            <v>7.7398999999999996</v>
          </cell>
          <cell r="I17">
            <v>5.1407999999999996</v>
          </cell>
        </row>
        <row r="18">
          <cell r="D18">
            <v>87.226699999999994</v>
          </cell>
          <cell r="E18">
            <v>90.959199999999996</v>
          </cell>
          <cell r="F18">
            <v>91.963200000000001</v>
          </cell>
          <cell r="G18">
            <v>89.34669999999997</v>
          </cell>
          <cell r="H18">
            <v>87.587100000000007</v>
          </cell>
          <cell r="I18">
            <v>85.426199999999994</v>
          </cell>
        </row>
        <row r="19">
          <cell r="D19">
            <v>9.3538999999999994</v>
          </cell>
          <cell r="E19">
            <v>8.8313000000000006</v>
          </cell>
          <cell r="F19">
            <v>8.8598999999999997</v>
          </cell>
          <cell r="G19">
            <v>8.9390999999999998</v>
          </cell>
          <cell r="H19">
            <v>8.9292999999999996</v>
          </cell>
          <cell r="I19">
            <v>8.9542999999999999</v>
          </cell>
        </row>
        <row r="20">
          <cell r="D20">
            <v>272.47399999999999</v>
          </cell>
          <cell r="E20">
            <v>284.17840000000001</v>
          </cell>
          <cell r="F20">
            <v>286.14400000000001</v>
          </cell>
          <cell r="G20">
            <v>275.24309999999997</v>
          </cell>
          <cell r="H20">
            <v>270.16300000000001</v>
          </cell>
          <cell r="I20">
            <v>267.25829999999996</v>
          </cell>
        </row>
        <row r="22">
          <cell r="D22">
            <v>216.09608641679554</v>
          </cell>
          <cell r="E22">
            <v>285.32581239285071</v>
          </cell>
          <cell r="F22">
            <v>329.30167193104671</v>
          </cell>
          <cell r="G22">
            <v>195.43190737904135</v>
          </cell>
          <cell r="H22">
            <v>119.97497883165865</v>
          </cell>
          <cell r="I22">
            <v>84.344986762073191</v>
          </cell>
        </row>
        <row r="23">
          <cell r="D23">
            <v>216.09608641679554</v>
          </cell>
          <cell r="E23">
            <v>285.32581239285071</v>
          </cell>
          <cell r="F23">
            <v>329.30167193104671</v>
          </cell>
          <cell r="G23">
            <v>195.43190737904135</v>
          </cell>
          <cell r="H23">
            <v>119.97497883165865</v>
          </cell>
          <cell r="I23">
            <v>84.344986762073191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41056.800000000003</v>
          </cell>
          <cell r="E42">
            <v>44761.4</v>
          </cell>
          <cell r="F42">
            <v>44975.1</v>
          </cell>
          <cell r="G42">
            <v>45003.9</v>
          </cell>
          <cell r="H42">
            <v>45331</v>
          </cell>
          <cell r="I42">
            <v>45814.7</v>
          </cell>
        </row>
        <row r="43">
          <cell r="D43">
            <v>7631</v>
          </cell>
          <cell r="E43">
            <v>8070</v>
          </cell>
          <cell r="F43">
            <v>8190</v>
          </cell>
          <cell r="G43">
            <v>8130</v>
          </cell>
          <cell r="H43">
            <v>8130</v>
          </cell>
          <cell r="I43">
            <v>8130</v>
          </cell>
        </row>
        <row r="44">
          <cell r="D44">
            <v>6783</v>
          </cell>
          <cell r="E44">
            <v>7607</v>
          </cell>
          <cell r="F44">
            <v>7607</v>
          </cell>
          <cell r="G44">
            <v>7607</v>
          </cell>
          <cell r="H44">
            <v>7607</v>
          </cell>
          <cell r="I44">
            <v>7607</v>
          </cell>
        </row>
        <row r="45">
          <cell r="D45">
            <v>54</v>
          </cell>
          <cell r="E45">
            <v>54</v>
          </cell>
          <cell r="F45">
            <v>54</v>
          </cell>
          <cell r="G45">
            <v>54</v>
          </cell>
          <cell r="H45">
            <v>54</v>
          </cell>
          <cell r="I45">
            <v>54</v>
          </cell>
        </row>
        <row r="46"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>
            <v>103</v>
          </cell>
          <cell r="E50">
            <v>223</v>
          </cell>
          <cell r="F50">
            <v>343</v>
          </cell>
          <cell r="G50">
            <v>283</v>
          </cell>
          <cell r="H50">
            <v>283</v>
          </cell>
          <cell r="I50">
            <v>283</v>
          </cell>
        </row>
        <row r="51">
          <cell r="D51">
            <v>691</v>
          </cell>
          <cell r="E51">
            <v>186</v>
          </cell>
          <cell r="F51">
            <v>186</v>
          </cell>
          <cell r="G51">
            <v>186</v>
          </cell>
          <cell r="H51">
            <v>186</v>
          </cell>
          <cell r="I51">
            <v>186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11" refreshError="1">
        <row r="5">
          <cell r="D5">
            <v>2256</v>
          </cell>
          <cell r="E5">
            <v>3128</v>
          </cell>
          <cell r="F5">
            <v>3037</v>
          </cell>
          <cell r="G5">
            <v>3166</v>
          </cell>
          <cell r="H5">
            <v>3099</v>
          </cell>
          <cell r="I5">
            <v>3094</v>
          </cell>
        </row>
        <row r="6">
          <cell r="D6">
            <v>36.5</v>
          </cell>
          <cell r="E6">
            <v>39.4</v>
          </cell>
          <cell r="F6">
            <v>41.3</v>
          </cell>
          <cell r="G6">
            <v>42.2</v>
          </cell>
          <cell r="H6">
            <v>42.4</v>
          </cell>
          <cell r="I6">
            <v>42.1</v>
          </cell>
        </row>
        <row r="7">
          <cell r="D7">
            <v>61808.219178082189</v>
          </cell>
          <cell r="E7">
            <v>79390.862944162436</v>
          </cell>
          <cell r="F7">
            <v>73535.10895883778</v>
          </cell>
          <cell r="G7">
            <v>75023.696682464448</v>
          </cell>
          <cell r="H7">
            <v>73089.622641509442</v>
          </cell>
          <cell r="I7">
            <v>73491.686460807599</v>
          </cell>
        </row>
        <row r="9">
          <cell r="D9">
            <v>5.2795000000000005</v>
          </cell>
          <cell r="E9">
            <v>7.1189000000000009</v>
          </cell>
          <cell r="F9">
            <v>6.6853000000000007</v>
          </cell>
          <cell r="G9">
            <v>6.6601999999999997</v>
          </cell>
          <cell r="H9">
            <v>6.1501000000000001</v>
          </cell>
          <cell r="I9">
            <v>5.9032</v>
          </cell>
        </row>
        <row r="11">
          <cell r="D11">
            <v>0.9595999999999999</v>
          </cell>
          <cell r="E11">
            <v>0.97209999999999996</v>
          </cell>
          <cell r="F11">
            <v>0.99430000000000007</v>
          </cell>
          <cell r="G11">
            <v>1.0122</v>
          </cell>
          <cell r="H11">
            <v>1.0621</v>
          </cell>
          <cell r="I11">
            <v>1.1152000000000002</v>
          </cell>
        </row>
        <row r="12">
          <cell r="D12">
            <v>1.514</v>
          </cell>
          <cell r="E12">
            <v>1.5631999999999999</v>
          </cell>
          <cell r="F12">
            <v>1.6597999999999999</v>
          </cell>
          <cell r="G12">
            <v>1.7328000000000001</v>
          </cell>
          <cell r="H12">
            <v>1.7457000000000003</v>
          </cell>
          <cell r="I12">
            <v>1.7058000000000002</v>
          </cell>
        </row>
        <row r="13">
          <cell r="D13">
            <v>1.0051000000000001</v>
          </cell>
          <cell r="E13">
            <v>2.3855</v>
          </cell>
          <cell r="F13">
            <v>2.0127999999999999</v>
          </cell>
          <cell r="G13">
            <v>1.8929000000000002</v>
          </cell>
          <cell r="H13">
            <v>1.4142000000000001</v>
          </cell>
          <cell r="I13">
            <v>1.2498</v>
          </cell>
        </row>
        <row r="14">
          <cell r="D14">
            <v>1.8007</v>
          </cell>
          <cell r="E14">
            <v>2.1980999999999997</v>
          </cell>
          <cell r="F14">
            <v>2.0182000000000002</v>
          </cell>
          <cell r="G14">
            <v>2.0221</v>
          </cell>
          <cell r="H14">
            <v>1.9283000000000001</v>
          </cell>
          <cell r="I14">
            <v>1.8326</v>
          </cell>
        </row>
        <row r="16">
          <cell r="D16">
            <v>1.3648</v>
          </cell>
          <cell r="E16">
            <v>1.5831</v>
          </cell>
          <cell r="F16">
            <v>1.5704</v>
          </cell>
          <cell r="G16">
            <v>1.5984</v>
          </cell>
          <cell r="H16">
            <v>1.5823</v>
          </cell>
          <cell r="I16">
            <v>1.5944</v>
          </cell>
        </row>
        <row r="17">
          <cell r="D17">
            <v>0.2074</v>
          </cell>
          <cell r="E17">
            <v>0.2102</v>
          </cell>
          <cell r="F17">
            <v>0.2034</v>
          </cell>
          <cell r="G17">
            <v>0.1968</v>
          </cell>
          <cell r="H17">
            <v>0.19060000000000002</v>
          </cell>
          <cell r="I17">
            <v>0.18489999999999998</v>
          </cell>
        </row>
        <row r="18">
          <cell r="D18">
            <v>3.6376000000000004</v>
          </cell>
          <cell r="E18">
            <v>5.2550000000000008</v>
          </cell>
          <cell r="F18">
            <v>4.8364000000000003</v>
          </cell>
          <cell r="G18">
            <v>4.7848000000000006</v>
          </cell>
          <cell r="H18">
            <v>4.2862</v>
          </cell>
          <cell r="I18">
            <v>4.0190000000000001</v>
          </cell>
        </row>
        <row r="19">
          <cell r="D19">
            <v>6.9699999999999998E-2</v>
          </cell>
          <cell r="E19">
            <v>7.0599999999999996E-2</v>
          </cell>
          <cell r="F19">
            <v>7.51E-2</v>
          </cell>
          <cell r="G19">
            <v>8.0199999999999994E-2</v>
          </cell>
          <cell r="H19">
            <v>9.0999999999999998E-2</v>
          </cell>
          <cell r="I19">
            <v>0.10489999999999999</v>
          </cell>
        </row>
        <row r="20">
          <cell r="D20">
            <v>5.7136000000000005</v>
          </cell>
          <cell r="E20">
            <v>8.0067000000000004</v>
          </cell>
          <cell r="F20">
            <v>7.1932</v>
          </cell>
          <cell r="G20">
            <v>7.1409000000000002</v>
          </cell>
          <cell r="H20">
            <v>6.5929000000000002</v>
          </cell>
          <cell r="I20">
            <v>6.4428999999999998</v>
          </cell>
        </row>
        <row r="22"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410.7</v>
          </cell>
          <cell r="E42">
            <v>508.3</v>
          </cell>
          <cell r="F42">
            <v>503.2</v>
          </cell>
          <cell r="G42">
            <v>510.6</v>
          </cell>
          <cell r="H42">
            <v>504.2</v>
          </cell>
          <cell r="I42">
            <v>512.4</v>
          </cell>
        </row>
        <row r="43">
          <cell r="D43">
            <v>120</v>
          </cell>
          <cell r="E43">
            <v>264</v>
          </cell>
          <cell r="F43">
            <v>274</v>
          </cell>
          <cell r="G43">
            <v>277</v>
          </cell>
          <cell r="H43">
            <v>282</v>
          </cell>
          <cell r="I43">
            <v>282</v>
          </cell>
        </row>
        <row r="44">
          <cell r="D44">
            <v>85</v>
          </cell>
          <cell r="E44">
            <v>85</v>
          </cell>
          <cell r="F44">
            <v>90</v>
          </cell>
          <cell r="G44">
            <v>95</v>
          </cell>
          <cell r="H44">
            <v>95</v>
          </cell>
          <cell r="I44">
            <v>95</v>
          </cell>
        </row>
        <row r="45">
          <cell r="D45">
            <v>1</v>
          </cell>
          <cell r="E45">
            <v>1</v>
          </cell>
          <cell r="F45">
            <v>6</v>
          </cell>
          <cell r="G45">
            <v>6</v>
          </cell>
          <cell r="H45">
            <v>6</v>
          </cell>
          <cell r="I45">
            <v>6</v>
          </cell>
        </row>
        <row r="46">
          <cell r="D46">
            <v>0</v>
          </cell>
          <cell r="E46">
            <v>3</v>
          </cell>
          <cell r="F46">
            <v>6</v>
          </cell>
          <cell r="G46">
            <v>7</v>
          </cell>
          <cell r="H46">
            <v>7</v>
          </cell>
          <cell r="I46">
            <v>7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>
            <v>0</v>
          </cell>
          <cell r="E50">
            <v>150</v>
          </cell>
          <cell r="F50">
            <v>150</v>
          </cell>
          <cell r="G50">
            <v>150</v>
          </cell>
          <cell r="H50">
            <v>150</v>
          </cell>
          <cell r="I50">
            <v>150</v>
          </cell>
        </row>
        <row r="51">
          <cell r="D51">
            <v>34</v>
          </cell>
          <cell r="E51">
            <v>25</v>
          </cell>
          <cell r="F51">
            <v>22</v>
          </cell>
          <cell r="G51">
            <v>19</v>
          </cell>
          <cell r="H51">
            <v>24</v>
          </cell>
          <cell r="I51">
            <v>24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12" refreshError="1">
        <row r="5">
          <cell r="D5">
            <v>3878</v>
          </cell>
          <cell r="E5">
            <v>4456</v>
          </cell>
          <cell r="F5">
            <v>4561</v>
          </cell>
          <cell r="G5">
            <v>4670</v>
          </cell>
          <cell r="H5">
            <v>4742</v>
          </cell>
          <cell r="I5">
            <v>4850</v>
          </cell>
        </row>
        <row r="6">
          <cell r="D6">
            <v>43.6</v>
          </cell>
          <cell r="E6">
            <v>45.7</v>
          </cell>
          <cell r="F6">
            <v>46.3</v>
          </cell>
          <cell r="G6">
            <v>46.4</v>
          </cell>
          <cell r="H6">
            <v>46</v>
          </cell>
          <cell r="I6">
            <v>45.6</v>
          </cell>
        </row>
        <row r="7">
          <cell r="D7">
            <v>88944.954128440353</v>
          </cell>
          <cell r="E7">
            <v>97505.47045951859</v>
          </cell>
          <cell r="F7">
            <v>98509.719222462212</v>
          </cell>
          <cell r="G7">
            <v>100646.55172413794</v>
          </cell>
          <cell r="H7">
            <v>103086.95652173912</v>
          </cell>
          <cell r="I7">
            <v>106359.64912280701</v>
          </cell>
        </row>
        <row r="9">
          <cell r="D9">
            <v>18.008299999999998</v>
          </cell>
          <cell r="E9">
            <v>19.781300000000002</v>
          </cell>
          <cell r="F9">
            <v>18.365400000000001</v>
          </cell>
          <cell r="G9">
            <v>17.465</v>
          </cell>
          <cell r="H9">
            <v>16.594899999999999</v>
          </cell>
          <cell r="I9">
            <v>16.208599999999997</v>
          </cell>
        </row>
        <row r="11">
          <cell r="D11">
            <v>1.9587999999999999</v>
          </cell>
          <cell r="E11">
            <v>1.9184999999999999</v>
          </cell>
          <cell r="F11">
            <v>1.9466999999999999</v>
          </cell>
          <cell r="G11">
            <v>1.9556000000000004</v>
          </cell>
          <cell r="H11">
            <v>2.0168999999999997</v>
          </cell>
          <cell r="I11">
            <v>2.0787</v>
          </cell>
        </row>
        <row r="12">
          <cell r="D12">
            <v>2.6678000000000002</v>
          </cell>
          <cell r="E12">
            <v>3.0137999999999998</v>
          </cell>
          <cell r="F12">
            <v>3.0465</v>
          </cell>
          <cell r="G12">
            <v>3.0695999999999994</v>
          </cell>
          <cell r="H12">
            <v>3.0740999999999996</v>
          </cell>
          <cell r="I12">
            <v>3.0609000000000002</v>
          </cell>
        </row>
        <row r="13">
          <cell r="D13">
            <v>9.5120000000000005</v>
          </cell>
          <cell r="E13">
            <v>10.570399999999999</v>
          </cell>
          <cell r="F13">
            <v>9.1087000000000007</v>
          </cell>
          <cell r="G13">
            <v>8.2314000000000007</v>
          </cell>
          <cell r="H13">
            <v>7.3915000000000006</v>
          </cell>
          <cell r="I13">
            <v>7.0507999999999997</v>
          </cell>
        </row>
        <row r="14">
          <cell r="D14">
            <v>3.8696000000000002</v>
          </cell>
          <cell r="E14">
            <v>4.2787000000000006</v>
          </cell>
          <cell r="F14">
            <v>4.2633999999999999</v>
          </cell>
          <cell r="G14">
            <v>4.2084000000000001</v>
          </cell>
          <cell r="H14">
            <v>4.1124000000000001</v>
          </cell>
          <cell r="I14">
            <v>4.0182000000000002</v>
          </cell>
        </row>
        <row r="16">
          <cell r="D16">
            <v>2.9567000000000001</v>
          </cell>
          <cell r="E16">
            <v>4.4779</v>
          </cell>
          <cell r="F16">
            <v>4.4724000000000004</v>
          </cell>
          <cell r="G16">
            <v>4.4690000000000003</v>
          </cell>
          <cell r="H16">
            <v>4.3711000000000002</v>
          </cell>
          <cell r="I16">
            <v>4.3654000000000002</v>
          </cell>
        </row>
        <row r="17">
          <cell r="D17">
            <v>2.7484160735879075</v>
          </cell>
          <cell r="E17">
            <v>1.8696450095465396</v>
          </cell>
          <cell r="F17">
            <v>1.2233807219570405</v>
          </cell>
          <cell r="G17">
            <v>0.78699328400954649</v>
          </cell>
          <cell r="H17">
            <v>0.52148614200477328</v>
          </cell>
          <cell r="I17">
            <v>0.36812276014319811</v>
          </cell>
        </row>
        <row r="18">
          <cell r="D18">
            <v>11.780532575974542</v>
          </cell>
          <cell r="E18">
            <v>12.759038355608592</v>
          </cell>
          <cell r="F18">
            <v>11.85490501789976</v>
          </cell>
          <cell r="G18">
            <v>11.357684329355607</v>
          </cell>
          <cell r="H18">
            <v>10.810417664677804</v>
          </cell>
          <cell r="I18">
            <v>10.534036440334129</v>
          </cell>
        </row>
        <row r="19">
          <cell r="D19">
            <v>0.52265135043754973</v>
          </cell>
          <cell r="E19">
            <v>0.67471663484486866</v>
          </cell>
          <cell r="F19">
            <v>0.81471426014319814</v>
          </cell>
          <cell r="G19">
            <v>0.85132238663484483</v>
          </cell>
          <cell r="H19">
            <v>0.89189619331742231</v>
          </cell>
          <cell r="I19">
            <v>0.94104079952267305</v>
          </cell>
        </row>
        <row r="20">
          <cell r="D20">
            <v>19.1691</v>
          </cell>
          <cell r="E20">
            <v>22.883099999999999</v>
          </cell>
          <cell r="F20">
            <v>21.423400000000001</v>
          </cell>
          <cell r="G20">
            <v>21.328499999999998</v>
          </cell>
          <cell r="H20">
            <v>20.339500000000001</v>
          </cell>
          <cell r="I20">
            <v>19.945899999999998</v>
          </cell>
        </row>
        <row r="22">
          <cell r="D22">
            <v>10.633479999999999</v>
          </cell>
          <cell r="E22">
            <v>7.8384937505874985</v>
          </cell>
          <cell r="F22">
            <v>6.0652770429174838</v>
          </cell>
          <cell r="G22">
            <v>4.6931957564659177</v>
          </cell>
          <cell r="H22">
            <v>3.6315054123092185</v>
          </cell>
          <cell r="I22">
            <v>2.8099896624729506</v>
          </cell>
        </row>
        <row r="23">
          <cell r="D23">
            <v>10.633479999999999</v>
          </cell>
          <cell r="E23">
            <v>7.8384937505874985</v>
          </cell>
          <cell r="F23">
            <v>6.0652770429174838</v>
          </cell>
          <cell r="G23">
            <v>4.6931957564659177</v>
          </cell>
          <cell r="H23">
            <v>3.6315054123092185</v>
          </cell>
          <cell r="I23">
            <v>2.8099896624729506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>
            <v>1.0999999999999999E-2</v>
          </cell>
          <cell r="E35">
            <v>5.0000000000000001E-3</v>
          </cell>
          <cell r="F35">
            <v>2E-3</v>
          </cell>
          <cell r="G35">
            <v>1E-3</v>
          </cell>
          <cell r="H35">
            <v>1E-3</v>
          </cell>
          <cell r="I35">
            <v>0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744.9</v>
          </cell>
          <cell r="E42">
            <v>1094.5999999999999</v>
          </cell>
          <cell r="F42">
            <v>1070</v>
          </cell>
          <cell r="G42">
            <v>1025.5999999999999</v>
          </cell>
          <cell r="H42">
            <v>1007.2</v>
          </cell>
          <cell r="I42">
            <v>1004.5</v>
          </cell>
        </row>
        <row r="43">
          <cell r="D43">
            <v>180</v>
          </cell>
          <cell r="E43">
            <v>232</v>
          </cell>
          <cell r="F43">
            <v>224</v>
          </cell>
          <cell r="G43">
            <v>207</v>
          </cell>
          <cell r="H43">
            <v>208</v>
          </cell>
          <cell r="I43">
            <v>208</v>
          </cell>
        </row>
        <row r="44">
          <cell r="D44">
            <v>55</v>
          </cell>
          <cell r="E44">
            <v>56</v>
          </cell>
          <cell r="F44">
            <v>61</v>
          </cell>
          <cell r="G44">
            <v>64</v>
          </cell>
          <cell r="H44">
            <v>64</v>
          </cell>
          <cell r="I44">
            <v>64</v>
          </cell>
        </row>
        <row r="45">
          <cell r="D45">
            <v>9</v>
          </cell>
          <cell r="E45">
            <v>10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D46">
            <v>0</v>
          </cell>
          <cell r="E46">
            <v>2</v>
          </cell>
          <cell r="F46">
            <v>4</v>
          </cell>
          <cell r="G46">
            <v>4</v>
          </cell>
          <cell r="H46">
            <v>4</v>
          </cell>
          <cell r="I46">
            <v>4</v>
          </cell>
        </row>
        <row r="47">
          <cell r="D47">
            <v>0</v>
          </cell>
          <cell r="E47">
            <v>3</v>
          </cell>
          <cell r="F47">
            <v>4</v>
          </cell>
          <cell r="G47">
            <v>5</v>
          </cell>
          <cell r="H47">
            <v>6</v>
          </cell>
          <cell r="I47">
            <v>6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>
            <v>27</v>
          </cell>
          <cell r="E50">
            <v>27</v>
          </cell>
          <cell r="F50">
            <v>37</v>
          </cell>
          <cell r="G50">
            <v>37</v>
          </cell>
          <cell r="H50">
            <v>37</v>
          </cell>
          <cell r="I50">
            <v>37</v>
          </cell>
        </row>
        <row r="51">
          <cell r="D51">
            <v>89</v>
          </cell>
          <cell r="E51">
            <v>134</v>
          </cell>
          <cell r="F51">
            <v>117</v>
          </cell>
          <cell r="G51">
            <v>96</v>
          </cell>
          <cell r="H51">
            <v>96</v>
          </cell>
          <cell r="I51">
            <v>96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13" refreshError="1">
        <row r="5">
          <cell r="D5">
            <v>2098</v>
          </cell>
          <cell r="E5">
            <v>2322</v>
          </cell>
          <cell r="F5">
            <v>2434</v>
          </cell>
          <cell r="G5">
            <v>2548</v>
          </cell>
          <cell r="H5">
            <v>2650</v>
          </cell>
          <cell r="I5">
            <v>2751</v>
          </cell>
        </row>
        <row r="6">
          <cell r="D6">
            <v>36.6</v>
          </cell>
          <cell r="E6">
            <v>38.299999999999997</v>
          </cell>
          <cell r="F6">
            <v>39.200000000000003</v>
          </cell>
          <cell r="G6">
            <v>39.9</v>
          </cell>
          <cell r="H6">
            <v>40.299999999999997</v>
          </cell>
          <cell r="I6">
            <v>40.6</v>
          </cell>
        </row>
        <row r="7">
          <cell r="D7">
            <v>57322.404371584693</v>
          </cell>
          <cell r="E7">
            <v>60626.631853785904</v>
          </cell>
          <cell r="F7">
            <v>62091.836734693868</v>
          </cell>
          <cell r="G7">
            <v>63859.649122807023</v>
          </cell>
          <cell r="H7">
            <v>65756.823821339945</v>
          </cell>
          <cell r="I7">
            <v>67758.620689655174</v>
          </cell>
        </row>
        <row r="9">
          <cell r="D9">
            <v>3.6229</v>
          </cell>
          <cell r="E9">
            <v>3.9475000000000002</v>
          </cell>
          <cell r="F9">
            <v>3.9695000000000005</v>
          </cell>
          <cell r="G9">
            <v>3.9808000000000003</v>
          </cell>
          <cell r="H9">
            <v>3.9813000000000001</v>
          </cell>
          <cell r="I9">
            <v>3.9669000000000003</v>
          </cell>
        </row>
        <row r="11">
          <cell r="D11">
            <v>0.1532</v>
          </cell>
          <cell r="E11">
            <v>0.16289999999999999</v>
          </cell>
          <cell r="F11">
            <v>0.17079999999999998</v>
          </cell>
          <cell r="G11">
            <v>0.1782</v>
          </cell>
          <cell r="H11">
            <v>0.19140000000000001</v>
          </cell>
          <cell r="I11">
            <v>0.20530000000000001</v>
          </cell>
        </row>
        <row r="12">
          <cell r="D12">
            <v>0.30049999999999999</v>
          </cell>
          <cell r="E12">
            <v>0.30930000000000002</v>
          </cell>
          <cell r="F12">
            <v>0.31559999999999999</v>
          </cell>
          <cell r="G12">
            <v>0.31970000000000004</v>
          </cell>
          <cell r="H12">
            <v>0.31960000000000005</v>
          </cell>
          <cell r="I12">
            <v>0.31509999999999999</v>
          </cell>
        </row>
        <row r="13">
          <cell r="D13">
            <v>1.5376000000000001</v>
          </cell>
          <cell r="E13">
            <v>1.7501</v>
          </cell>
          <cell r="F13">
            <v>1.7429999999999999</v>
          </cell>
          <cell r="G13">
            <v>1.7363999999999999</v>
          </cell>
          <cell r="H13">
            <v>1.7274</v>
          </cell>
          <cell r="I13">
            <v>1.718</v>
          </cell>
        </row>
        <row r="14">
          <cell r="D14">
            <v>1.6316000000000002</v>
          </cell>
          <cell r="E14">
            <v>1.7252000000000001</v>
          </cell>
          <cell r="F14">
            <v>1.7402000000000002</v>
          </cell>
          <cell r="G14">
            <v>1.7466999999999997</v>
          </cell>
          <cell r="H14">
            <v>1.7430000000000001</v>
          </cell>
          <cell r="I14">
            <v>1.7285999999999999</v>
          </cell>
        </row>
        <row r="16">
          <cell r="D16">
            <v>0.53559999999999997</v>
          </cell>
          <cell r="E16">
            <v>0.57820000000000005</v>
          </cell>
          <cell r="F16">
            <v>0.58819999999999995</v>
          </cell>
          <cell r="G16">
            <v>0.59909999999999997</v>
          </cell>
          <cell r="H16">
            <v>0.61409999999999998</v>
          </cell>
          <cell r="I16">
            <v>0.62719999999999998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3.0842000000000001</v>
          </cell>
          <cell r="E18">
            <v>3.3656999999999999</v>
          </cell>
          <cell r="F18">
            <v>3.3775000000000004</v>
          </cell>
          <cell r="G18">
            <v>3.3779000000000003</v>
          </cell>
          <cell r="H18">
            <v>3.3633000000000002</v>
          </cell>
          <cell r="I18">
            <v>3.3357000000000006</v>
          </cell>
        </row>
        <row r="19">
          <cell r="D19">
            <v>3.0999999999999999E-3</v>
          </cell>
          <cell r="E19">
            <v>3.5999999999999999E-3</v>
          </cell>
          <cell r="F19">
            <v>3.8E-3</v>
          </cell>
          <cell r="G19">
            <v>3.8E-3</v>
          </cell>
          <cell r="H19">
            <v>3.8999999999999998E-3</v>
          </cell>
          <cell r="I19">
            <v>4.0000000000000001E-3</v>
          </cell>
        </row>
        <row r="20">
          <cell r="D20">
            <v>4.6965000000000003</v>
          </cell>
          <cell r="E20">
            <v>4.6347000000000005</v>
          </cell>
          <cell r="F20">
            <v>4.7010000000000005</v>
          </cell>
          <cell r="G20">
            <v>4.7173999999999996</v>
          </cell>
          <cell r="H20">
            <v>4.7573000000000008</v>
          </cell>
          <cell r="I20">
            <v>4.7976999999999999</v>
          </cell>
        </row>
        <row r="22"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</row>
        <row r="23"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</row>
        <row r="25"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</row>
        <row r="26"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</row>
        <row r="27"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</row>
        <row r="28"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</row>
        <row r="29"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</row>
        <row r="30"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</row>
        <row r="31"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</row>
        <row r="32"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</row>
        <row r="33"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</row>
        <row r="35"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</row>
        <row r="36"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</row>
        <row r="37"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</row>
        <row r="39"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2">
          <cell r="D42">
            <v>151.69999999999999</v>
          </cell>
          <cell r="E42">
            <v>163.5</v>
          </cell>
          <cell r="F42">
            <v>167.4</v>
          </cell>
          <cell r="G42">
            <v>168.9</v>
          </cell>
          <cell r="H42">
            <v>172.9</v>
          </cell>
          <cell r="I42">
            <v>179.3</v>
          </cell>
        </row>
        <row r="43">
          <cell r="D43">
            <v>54</v>
          </cell>
          <cell r="E43">
            <v>69</v>
          </cell>
          <cell r="F43">
            <v>73</v>
          </cell>
          <cell r="G43">
            <v>73</v>
          </cell>
          <cell r="H43">
            <v>77</v>
          </cell>
          <cell r="I43">
            <v>77</v>
          </cell>
        </row>
        <row r="44">
          <cell r="D44">
            <v>0</v>
          </cell>
          <cell r="E44">
            <v>15</v>
          </cell>
          <cell r="F44">
            <v>15</v>
          </cell>
          <cell r="G44">
            <v>15</v>
          </cell>
          <cell r="H44">
            <v>15</v>
          </cell>
          <cell r="I44">
            <v>15</v>
          </cell>
        </row>
        <row r="45"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</row>
        <row r="46"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</row>
        <row r="47"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</row>
        <row r="48"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</row>
        <row r="49"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</row>
        <row r="50"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</row>
        <row r="51">
          <cell r="D51">
            <v>54</v>
          </cell>
          <cell r="E51">
            <v>54</v>
          </cell>
          <cell r="F51">
            <v>58</v>
          </cell>
          <cell r="G51">
            <v>58</v>
          </cell>
          <cell r="H51">
            <v>62</v>
          </cell>
          <cell r="I51">
            <v>62</v>
          </cell>
        </row>
        <row r="53">
          <cell r="D53">
            <v>1748.748</v>
          </cell>
          <cell r="E53">
            <v>1947.5329999999999</v>
          </cell>
          <cell r="F53">
            <v>2104.4259999999999</v>
          </cell>
          <cell r="G53">
            <v>2302.2539999999999</v>
          </cell>
          <cell r="H53">
            <v>2504.6129999999998</v>
          </cell>
          <cell r="I53">
            <v>2679.9479999999999</v>
          </cell>
        </row>
        <row r="54">
          <cell r="D54">
            <v>0.90497737556561086</v>
          </cell>
          <cell r="E54">
            <v>0.80645161290322587</v>
          </cell>
          <cell r="F54">
            <v>0.79744816586921852</v>
          </cell>
          <cell r="G54">
            <v>0.80450522928399026</v>
          </cell>
          <cell r="H54">
            <v>0.81632653061224481</v>
          </cell>
          <cell r="I54">
            <v>0.82440230832646322</v>
          </cell>
        </row>
        <row r="55">
          <cell r="D55">
            <v>99.02</v>
          </cell>
          <cell r="E55">
            <v>81.621052631578962</v>
          </cell>
          <cell r="F55">
            <v>90.26315789473685</v>
          </cell>
          <cell r="G55">
            <v>97.989473684210537</v>
          </cell>
          <cell r="H55">
            <v>102.4</v>
          </cell>
          <cell r="I55">
            <v>107.04210526315789</v>
          </cell>
        </row>
        <row r="56">
          <cell r="D56">
            <v>4.3899999999999997</v>
          </cell>
          <cell r="E56">
            <v>3.85</v>
          </cell>
          <cell r="F56">
            <v>4.0999999999999996</v>
          </cell>
          <cell r="G56">
            <v>4.2499999999999964</v>
          </cell>
          <cell r="H56">
            <v>4.3999999999999932</v>
          </cell>
          <cell r="I56">
            <v>4.5499999999999918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HighPrice"/>
      <sheetName val="LowPrice"/>
      <sheetName val="HighLNG"/>
      <sheetName val="NoLNG"/>
      <sheetName val="Constrained "/>
      <sheetName val="Input"/>
      <sheetName val="Output"/>
    </sheetNames>
    <sheetDataSet>
      <sheetData sheetId="0" refreshError="1">
        <row r="5">
          <cell r="G5">
            <v>2005</v>
          </cell>
          <cell r="H5">
            <v>2006</v>
          </cell>
          <cell r="I5">
            <v>2007</v>
          </cell>
          <cell r="J5">
            <v>2008</v>
          </cell>
          <cell r="K5">
            <v>2009</v>
          </cell>
          <cell r="L5">
            <v>2010</v>
          </cell>
          <cell r="M5">
            <v>2011</v>
          </cell>
          <cell r="N5">
            <v>2012</v>
          </cell>
          <cell r="O5">
            <v>2013</v>
          </cell>
          <cell r="P5">
            <v>2014</v>
          </cell>
          <cell r="Q5">
            <v>2015</v>
          </cell>
          <cell r="R5">
            <v>2016</v>
          </cell>
          <cell r="S5">
            <v>2017</v>
          </cell>
          <cell r="T5">
            <v>2018</v>
          </cell>
          <cell r="U5">
            <v>2019</v>
          </cell>
          <cell r="V5">
            <v>2020</v>
          </cell>
          <cell r="W5">
            <v>2021</v>
          </cell>
          <cell r="X5">
            <v>2022</v>
          </cell>
          <cell r="Y5">
            <v>2023</v>
          </cell>
          <cell r="Z5">
            <v>2024</v>
          </cell>
          <cell r="AA5">
            <v>2025</v>
          </cell>
          <cell r="AB5">
            <v>2026</v>
          </cell>
          <cell r="AC5">
            <v>2027</v>
          </cell>
          <cell r="AD5">
            <v>2028</v>
          </cell>
          <cell r="AE5">
            <v>2029</v>
          </cell>
          <cell r="AF5">
            <v>2030</v>
          </cell>
          <cell r="AG5">
            <v>2031</v>
          </cell>
          <cell r="AH5">
            <v>2032</v>
          </cell>
          <cell r="AI5">
            <v>2033</v>
          </cell>
          <cell r="AJ5">
            <v>2034</v>
          </cell>
          <cell r="AK5">
            <v>2035</v>
          </cell>
          <cell r="AL5">
            <v>2036</v>
          </cell>
          <cell r="AM5">
            <v>2037</v>
          </cell>
          <cell r="AN5">
            <v>2038</v>
          </cell>
          <cell r="AO5">
            <v>2039</v>
          </cell>
          <cell r="AP5">
            <v>2040</v>
          </cell>
        </row>
        <row r="122">
          <cell r="G122">
            <v>0.3</v>
          </cell>
          <cell r="H122">
            <v>0.6</v>
          </cell>
          <cell r="I122">
            <v>0.7</v>
          </cell>
          <cell r="J122">
            <v>0.8</v>
          </cell>
          <cell r="K122">
            <v>0.8</v>
          </cell>
          <cell r="L122">
            <v>0.90100000000000002</v>
          </cell>
          <cell r="M122">
            <v>0.86299999999999999</v>
          </cell>
          <cell r="N122">
            <v>0.78800000000000003</v>
          </cell>
          <cell r="O122">
            <v>0.745</v>
          </cell>
          <cell r="P122">
            <v>0.69399999999999995</v>
          </cell>
          <cell r="Q122">
            <v>0.64</v>
          </cell>
          <cell r="R122">
            <v>0.58499999999999996</v>
          </cell>
          <cell r="S122">
            <v>0.53600000000000003</v>
          </cell>
          <cell r="T122">
            <v>0.49199999999999999</v>
          </cell>
          <cell r="U122">
            <v>0.45200000000000001</v>
          </cell>
          <cell r="V122">
            <v>0.41499999999999998</v>
          </cell>
          <cell r="W122">
            <v>0.38200000000000001</v>
          </cell>
          <cell r="X122">
            <v>0.35199999999999998</v>
          </cell>
          <cell r="Y122">
            <v>0.32400000000000001</v>
          </cell>
          <cell r="Z122">
            <v>0.29899999999999999</v>
          </cell>
          <cell r="AA122">
            <v>0.27700000000000002</v>
          </cell>
          <cell r="AB122">
            <v>0.25600000000000001</v>
          </cell>
          <cell r="AC122">
            <v>0.23699999999999999</v>
          </cell>
          <cell r="AD122">
            <v>0.22</v>
          </cell>
          <cell r="AE122">
            <v>0.20399999999999999</v>
          </cell>
          <cell r="AF122">
            <v>0.19</v>
          </cell>
          <cell r="AG122">
            <v>0.17699999999999999</v>
          </cell>
          <cell r="AH122">
            <v>0.16500000000000001</v>
          </cell>
          <cell r="AI122">
            <v>0.154</v>
          </cell>
          <cell r="AJ122">
            <v>0.14399999999999999</v>
          </cell>
          <cell r="AK122">
            <v>0.13500000000000001</v>
          </cell>
          <cell r="AL122">
            <v>0.127</v>
          </cell>
          <cell r="AM122">
            <v>0.12</v>
          </cell>
          <cell r="AN122">
            <v>0.113</v>
          </cell>
          <cell r="AO122">
            <v>0.107</v>
          </cell>
          <cell r="AP122">
            <v>0.10100000000000001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tabSelected="1" workbookViewId="0">
      <selection activeCell="B1" sqref="B1"/>
    </sheetView>
  </sheetViews>
  <sheetFormatPr defaultRowHeight="15" x14ac:dyDescent="0.25"/>
  <sheetData>
    <row r="1" spans="1:1" ht="26.25" x14ac:dyDescent="0.4">
      <c r="A1" s="71" t="s">
        <v>207</v>
      </c>
    </row>
    <row r="2" spans="1:1" ht="26.25" x14ac:dyDescent="0.4">
      <c r="A2" s="71" t="s">
        <v>208</v>
      </c>
    </row>
    <row r="3" spans="1:1" ht="21" x14ac:dyDescent="0.35">
      <c r="A3" s="72" t="s">
        <v>209</v>
      </c>
    </row>
    <row r="5" spans="1:1" x14ac:dyDescent="0.25">
      <c r="A5" s="73" t="s">
        <v>210</v>
      </c>
    </row>
    <row r="6" spans="1:1" x14ac:dyDescent="0.25">
      <c r="A6" s="73" t="s">
        <v>211</v>
      </c>
    </row>
    <row r="7" spans="1:1" x14ac:dyDescent="0.25">
      <c r="A7" s="73" t="s">
        <v>212</v>
      </c>
    </row>
    <row r="8" spans="1:1" x14ac:dyDescent="0.25">
      <c r="A8" s="73" t="s">
        <v>213</v>
      </c>
    </row>
    <row r="9" spans="1:1" x14ac:dyDescent="0.25">
      <c r="A9" s="73" t="s">
        <v>214</v>
      </c>
    </row>
    <row r="10" spans="1:1" x14ac:dyDescent="0.25">
      <c r="A10" s="73" t="s">
        <v>215</v>
      </c>
    </row>
    <row r="11" spans="1:1" x14ac:dyDescent="0.25">
      <c r="A11" s="73" t="s">
        <v>216</v>
      </c>
    </row>
    <row r="12" spans="1:1" x14ac:dyDescent="0.25">
      <c r="A12" s="73" t="s">
        <v>217</v>
      </c>
    </row>
    <row r="13" spans="1:1" x14ac:dyDescent="0.25">
      <c r="A13" s="73" t="s">
        <v>218</v>
      </c>
    </row>
    <row r="14" spans="1:1" x14ac:dyDescent="0.25">
      <c r="A14" s="73" t="s">
        <v>219</v>
      </c>
    </row>
    <row r="15" spans="1:1" x14ac:dyDescent="0.25">
      <c r="A15" s="73" t="s">
        <v>220</v>
      </c>
    </row>
    <row r="16" spans="1:1" x14ac:dyDescent="0.25">
      <c r="A16" s="73" t="s">
        <v>221</v>
      </c>
    </row>
    <row r="17" spans="1:1" x14ac:dyDescent="0.25">
      <c r="A17" s="73" t="s">
        <v>222</v>
      </c>
    </row>
    <row r="18" spans="1:1" x14ac:dyDescent="0.25">
      <c r="A18" s="73" t="s">
        <v>223</v>
      </c>
    </row>
    <row r="19" spans="1:1" x14ac:dyDescent="0.25">
      <c r="A19" s="73" t="s">
        <v>224</v>
      </c>
    </row>
    <row r="20" spans="1:1" x14ac:dyDescent="0.25">
      <c r="A20" s="73" t="s">
        <v>225</v>
      </c>
    </row>
    <row r="22" spans="1:1" x14ac:dyDescent="0.25">
      <c r="A22" s="73" t="s">
        <v>226</v>
      </c>
    </row>
    <row r="23" spans="1:1" x14ac:dyDescent="0.25">
      <c r="A23" s="73" t="s">
        <v>227</v>
      </c>
    </row>
    <row r="24" spans="1:1" x14ac:dyDescent="0.25">
      <c r="A24" s="73" t="s">
        <v>228</v>
      </c>
    </row>
    <row r="25" spans="1:1" x14ac:dyDescent="0.25">
      <c r="A25" s="73" t="s">
        <v>229</v>
      </c>
    </row>
    <row r="26" spans="1:1" x14ac:dyDescent="0.25">
      <c r="A26" s="73" t="s">
        <v>230</v>
      </c>
    </row>
    <row r="27" spans="1:1" x14ac:dyDescent="0.25">
      <c r="A27" s="73" t="s">
        <v>231</v>
      </c>
    </row>
    <row r="28" spans="1:1" x14ac:dyDescent="0.25">
      <c r="A28" s="73" t="s">
        <v>232</v>
      </c>
    </row>
    <row r="29" spans="1:1" x14ac:dyDescent="0.25">
      <c r="A29" s="73" t="s">
        <v>233</v>
      </c>
    </row>
    <row r="30" spans="1:1" x14ac:dyDescent="0.25">
      <c r="A30" s="73" t="s">
        <v>234</v>
      </c>
    </row>
    <row r="31" spans="1:1" x14ac:dyDescent="0.25">
      <c r="A31" s="73" t="s">
        <v>235</v>
      </c>
    </row>
    <row r="32" spans="1:1" x14ac:dyDescent="0.25">
      <c r="A32" s="73" t="s">
        <v>236</v>
      </c>
    </row>
    <row r="33" spans="1:1" x14ac:dyDescent="0.25">
      <c r="A33" s="73" t="s">
        <v>237</v>
      </c>
    </row>
    <row r="34" spans="1:1" x14ac:dyDescent="0.25">
      <c r="A34" s="73" t="s">
        <v>238</v>
      </c>
    </row>
    <row r="35" spans="1:1" x14ac:dyDescent="0.25">
      <c r="A35" s="73" t="s">
        <v>239</v>
      </c>
    </row>
    <row r="36" spans="1:1" x14ac:dyDescent="0.25">
      <c r="A36" s="73" t="s">
        <v>240</v>
      </c>
    </row>
    <row r="37" spans="1:1" x14ac:dyDescent="0.25">
      <c r="A37" s="73" t="s">
        <v>241</v>
      </c>
    </row>
    <row r="38" spans="1:1" x14ac:dyDescent="0.25">
      <c r="A38" s="73" t="s">
        <v>242</v>
      </c>
    </row>
    <row r="39" spans="1:1" x14ac:dyDescent="0.25">
      <c r="A39" s="73" t="s">
        <v>243</v>
      </c>
    </row>
    <row r="40" spans="1:1" x14ac:dyDescent="0.25">
      <c r="A40" s="73" t="s">
        <v>244</v>
      </c>
    </row>
    <row r="41" spans="1:1" x14ac:dyDescent="0.25">
      <c r="A41" s="73" t="s">
        <v>245</v>
      </c>
    </row>
    <row r="42" spans="1:1" x14ac:dyDescent="0.25">
      <c r="A42" s="73" t="s">
        <v>246</v>
      </c>
    </row>
    <row r="43" spans="1:1" x14ac:dyDescent="0.25">
      <c r="A43" s="73" t="s">
        <v>247</v>
      </c>
    </row>
    <row r="44" spans="1:1" x14ac:dyDescent="0.25">
      <c r="A44" s="73" t="s">
        <v>248</v>
      </c>
    </row>
    <row r="45" spans="1:1" x14ac:dyDescent="0.25">
      <c r="A45" s="73" t="s">
        <v>249</v>
      </c>
    </row>
    <row r="46" spans="1:1" x14ac:dyDescent="0.25">
      <c r="A46" s="73" t="s">
        <v>250</v>
      </c>
    </row>
    <row r="47" spans="1:1" x14ac:dyDescent="0.25">
      <c r="A47" s="73" t="s">
        <v>251</v>
      </c>
    </row>
    <row r="49" spans="1:1" x14ac:dyDescent="0.25">
      <c r="A49" s="26" t="s">
        <v>252</v>
      </c>
    </row>
    <row r="50" spans="1:1" x14ac:dyDescent="0.25">
      <c r="A50" s="73" t="s">
        <v>91</v>
      </c>
    </row>
    <row r="51" spans="1:1" x14ac:dyDescent="0.25">
      <c r="A51" s="73" t="s">
        <v>16</v>
      </c>
    </row>
    <row r="52" spans="1:1" x14ac:dyDescent="0.25">
      <c r="A52" s="73" t="s">
        <v>4</v>
      </c>
    </row>
    <row r="53" spans="1:1" x14ac:dyDescent="0.25">
      <c r="A53" s="73" t="s">
        <v>17</v>
      </c>
    </row>
    <row r="54" spans="1:1" x14ac:dyDescent="0.25">
      <c r="A54" s="73" t="s">
        <v>6</v>
      </c>
    </row>
    <row r="55" spans="1:1" x14ac:dyDescent="0.25">
      <c r="A55" s="73" t="s">
        <v>7</v>
      </c>
    </row>
    <row r="56" spans="1:1" x14ac:dyDescent="0.25">
      <c r="A56" s="73" t="s">
        <v>8</v>
      </c>
    </row>
    <row r="57" spans="1:1" x14ac:dyDescent="0.25">
      <c r="A57" s="73" t="s">
        <v>9</v>
      </c>
    </row>
    <row r="58" spans="1:1" x14ac:dyDescent="0.25">
      <c r="A58" s="73" t="s">
        <v>10</v>
      </c>
    </row>
    <row r="59" spans="1:1" x14ac:dyDescent="0.25">
      <c r="A59" s="73" t="s">
        <v>11</v>
      </c>
    </row>
    <row r="60" spans="1:1" x14ac:dyDescent="0.25">
      <c r="A60" s="73" t="s">
        <v>12</v>
      </c>
    </row>
    <row r="61" spans="1:1" x14ac:dyDescent="0.25">
      <c r="A61" s="73" t="s">
        <v>13</v>
      </c>
    </row>
    <row r="62" spans="1:1" x14ac:dyDescent="0.25">
      <c r="A62" s="73" t="s">
        <v>14</v>
      </c>
    </row>
    <row r="63" spans="1:1" x14ac:dyDescent="0.25">
      <c r="A63" s="73" t="s">
        <v>15</v>
      </c>
    </row>
  </sheetData>
  <hyperlinks>
    <hyperlink ref="A5" location="Figure.ES.1.!A1" display="Figure ES.1 - Production d’énergie par province et territoire en 2014 et en 2040"/>
    <hyperlink ref="A6" location="Figure.ES.2.!A1" display="Figure ES.2 - Combustibles primaires pour utilisation finale projetés par province et territoire, en 2040"/>
    <hyperlink ref="A7" location="'Figure 1.1'!A1" display="Figure 1.1 - Aperçu des projections et des principales hypothèses du rapport AE 2016"/>
    <hyperlink ref="A8" location="'Figure 2.1'!A1" display="Figure 2.1 - Production d’électricité par province et territoire"/>
    <hyperlink ref="A9" location="'Figure 2.2'!A1" display="Figure 2.2 - Composition de la capacité par province et territoire en 2014 et en 2040"/>
    <hyperlink ref="A10" location="'Figure 2.3'!A1" display="Figure 2.3 - Production de pétrole brut par province – Scénario de référence"/>
    <hyperlink ref="A11" location="'Figure 2.4'!A1" display="Figure 2.4 - Production de pétrole brut par province, 2025 et 2040, selon le scénario"/>
    <hyperlink ref="A12" location="'Figure 2.5'!A1" display="Figure 2.5 - Production de gaz naturel par province – Scénario de référence"/>
    <hyperlink ref="A13" location="'Figure 2.6'!A1" display="Figure 2.6 - Production de gaz naturel de l’Alberta et de la Colombie-Britannique, selon le scénario"/>
    <hyperlink ref="A14" location="'Figure 2.7'!A1" display="Figure 2.7 - Production de LGN par province – Scénario de référence"/>
    <hyperlink ref="A15" location="'Figure 2.8'!A1" display="Figure 2.8 - Comparaison entre la croissance de la population et du PIB, de 2014 à 2040"/>
    <hyperlink ref="A16" location="'Figure 2.9'!A1" display="Figure 2.9 - Demande d’énergie – Scénario de référence"/>
    <hyperlink ref="A17" location="'Figure 2.10'!A1" display="Figure 2.10 - Taux de croissance de la demande d’énergie, scénario de référence et scénarios de prix, de 2014 à 2040"/>
    <hyperlink ref="A18" location="'Figure 2.11'!A1" display="Figure 2.11 - Part de la consommation d’énergie selon la source en 2014 et en 2040"/>
    <hyperlink ref="A19" location="'Figure 2.12'!A1" display="Figure 2.12 - Émissions de GES liées à l’énergie selon la province ou le territoire en 2005 et en 2013"/>
    <hyperlink ref="A20" location="'Figure 2.13'!A1" display="Figure 2.13 - Pourcentage de croissance de la demande totale de combustibles fossiles, de 2014 à 2040 – Scénario de référence"/>
    <hyperlink ref="A22" location="'Figure C.-B.1'!A1" display="F I G U R E C . - B . 1 : Production de gaz naturel selon le scénario"/>
    <hyperlink ref="A23" location="'Figure C.-B.2'!A1" display="F I G U R E C . - B . 2 : Ajouts de capacité électrique"/>
    <hyperlink ref="A24" location="'Figure Alb.1'!A1" display="F I G U R E A L B . 1 : Production de pétrole selon le scénario"/>
    <hyperlink ref="A25" location="'Figure AB.2'!A1" display="F I G U R E A L B . 2 : Production de gaz naturel selon le scénario"/>
    <hyperlink ref="A26" location="'Figure Sask.1'!A1" display="F I G U R E S A S K . 1 : Production de pétrole selon le scénario"/>
    <hyperlink ref="A27" location="'Figure Sask.2'!A1" display="F I G U R E S A S K . 2 :Capacité de production d’électricité projetée"/>
    <hyperlink ref="A28" location="'Figure Man.1'!A1" display="F I G U R E M A N . 1 : Consommation d’énergie selon le secteur"/>
    <hyperlink ref="A29" location="'Figure Man.2'!A1" display="F I G U R E M A N . 2 : Ajouts de capacité de production d’électricité"/>
    <hyperlink ref="A30" location="'Figure Ont.1'!A1" display="F I G U R E O N T . 1 : Demande d’électricité"/>
    <hyperlink ref="A31" location="'Figure Ont.2'!A1" display="F I G U R E O N T . 2 : Capacité de production d’électricité"/>
    <hyperlink ref="A32" location="'Figure Qc.1'!A1" display="F I G U R E Q C . 1 : Demande d’énergie pour utilisation finale selon le secteur"/>
    <hyperlink ref="A33" location="'Figure Qc.2'!A1" display="F I G U R E Q C . 2 : Ajouts de capacité de production d’électricité"/>
    <hyperlink ref="A34" location="'Figure N.-B.1'!A1" display="F I G U R E N . - B . 1 : Demande de gaz naturel selon le secteur"/>
    <hyperlink ref="A35" location="'Figure N.-B.2'!A1" display="F I G U R E N . - B . 2 : Composition de la capacité de production d’électricité"/>
    <hyperlink ref="A36" location="'Figure N.-É.1'!A1" display="F I G U R E N . - É . 1 : Demande pour utilisation finale selon le secteur"/>
    <hyperlink ref="A37" location="'Figure N.-É.2'!A1" display="F I G U R E N . - É . 2 : Ajouts de capacité de production d’électricité"/>
    <hyperlink ref="A38" location="'Figure Î.-P.-É.1'!A1" display="F I G U R E Î . - P. - É . 1 : Demande d’électricité"/>
    <hyperlink ref="A39" location="'Figure Î.-P.-É.2'!A1" display="F I G U R E Î . - P. - É . 2 : Capacité éolienne"/>
    <hyperlink ref="A40" location="'Figure T.-N.-L.1'!A1" display="F I G U R E T . - N . - L . 1 : Production de pétrole selon le scénario"/>
    <hyperlink ref="A41" location="'Figure T.-N.-L.2'!A1" display="F I G U R E T . - N . - L . 2 : Ajouts de capacité de production d’électricité"/>
    <hyperlink ref="A42" location="'Figure Yn.1'!A1" display="F I G U R E Y N . 1 : Demande pour utilisation finale"/>
    <hyperlink ref="A43" location="'Figure Yn.2'!A1" display="F I G U R E Y N . 2 : Parts des combustibles primaires"/>
    <hyperlink ref="A44" location="'Figure T.N.-O.1'!A1" display="F I G U R E T . N . - O . 1 : Production pétrolière et gazière"/>
    <hyperlink ref="A45" location="'Figure T.N.-O..2'!A1" display="F I G U R E T . N . - O . 2 : Demande pour utilisation finale selon le combustible"/>
    <hyperlink ref="A46" location="'Figure Nt.1'!A1" display="F I G U R E N T . 1 : Demande pour utilisation finale selon le secteur"/>
    <hyperlink ref="A47" location="'Figure Nt.2'!A1" display="F I G U R E N T . 2 : Composition des combustibles primaires du Nunavut"/>
    <hyperlink ref="A50" location="Canada!A1" display="Canada"/>
    <hyperlink ref="A51" location="'C.-B.'!A1" display="Colombie-Britannique"/>
    <hyperlink ref="A52" location="Alb.!A1" display="Alberta"/>
    <hyperlink ref="A53" location="Sask.!A1" display="Saskatchewan"/>
    <hyperlink ref="A54" location="Man.!A1" display="Manitoba"/>
    <hyperlink ref="A55" location="Ont.!A1" display="Ontario"/>
    <hyperlink ref="A56" location="Qc!A1" display="Québec"/>
    <hyperlink ref="A57" location="'N.-B.'!A1" display="Nouveau-Brunswick"/>
    <hyperlink ref="A58" location="'N-É.'!A1" display="Nouvelle-Écosse"/>
    <hyperlink ref="A59" location="'Î.-P.-É.'!A1" display="Île-du-Prince-Édouard"/>
    <hyperlink ref="A60" location="'T.-N.-L.'!A1" display="Terre-Neuve-et-Labrador"/>
    <hyperlink ref="A61" location="Yn!A1" display="Yukon"/>
    <hyperlink ref="A62" location="'T. N.-O.'!A1" display="Territoires du Nord-Ouest"/>
    <hyperlink ref="A63" location="Nt!A1" display="Nunavut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85" zoomScaleNormal="85" workbookViewId="0"/>
  </sheetViews>
  <sheetFormatPr defaultRowHeight="15" x14ac:dyDescent="0.25"/>
  <cols>
    <col min="1" max="1" width="24.28515625" bestFit="1" customWidth="1"/>
  </cols>
  <sheetData>
    <row r="1" spans="1:37" x14ac:dyDescent="0.25">
      <c r="A1" s="73" t="s">
        <v>218</v>
      </c>
    </row>
    <row r="3" spans="1:37" x14ac:dyDescent="0.25">
      <c r="A3" t="s">
        <v>70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71</v>
      </c>
      <c r="B5">
        <v>13.2</v>
      </c>
      <c r="C5">
        <v>13.4</v>
      </c>
      <c r="D5">
        <v>13.1</v>
      </c>
      <c r="E5">
        <v>12.4</v>
      </c>
      <c r="F5">
        <v>11.5</v>
      </c>
      <c r="G5">
        <v>10.849</v>
      </c>
      <c r="H5">
        <v>10.380999999999998</v>
      </c>
      <c r="I5">
        <v>9.8040000000000003</v>
      </c>
      <c r="J5">
        <v>9.6869999999999994</v>
      </c>
      <c r="K5">
        <v>9.8780000000000001</v>
      </c>
      <c r="L5">
        <v>10.002000000000001</v>
      </c>
      <c r="M5">
        <v>9.8449999999999989</v>
      </c>
      <c r="N5">
        <v>9.8249999999999975</v>
      </c>
      <c r="O5">
        <v>9.7940000000000005</v>
      </c>
      <c r="P5">
        <v>9.7670000000000012</v>
      </c>
      <c r="Q5">
        <v>9.7419999999999991</v>
      </c>
      <c r="R5">
        <v>9.7279999999999998</v>
      </c>
      <c r="S5">
        <v>9.7190000000000012</v>
      </c>
      <c r="T5">
        <v>9.7110000000000003</v>
      </c>
      <c r="U5">
        <v>9.6929999999999978</v>
      </c>
      <c r="V5">
        <v>9.6639999999999997</v>
      </c>
      <c r="W5">
        <v>9.625</v>
      </c>
      <c r="X5">
        <v>9.5830000000000002</v>
      </c>
      <c r="Y5">
        <v>9.5429999999999993</v>
      </c>
      <c r="Z5">
        <v>9.5169999999999995</v>
      </c>
      <c r="AA5">
        <v>9.5069999999999997</v>
      </c>
      <c r="AB5">
        <v>9.5080000000000009</v>
      </c>
      <c r="AC5">
        <v>9.5219999999999985</v>
      </c>
      <c r="AD5">
        <v>9.5249999999999986</v>
      </c>
      <c r="AE5">
        <v>9.5149999999999988</v>
      </c>
      <c r="AF5">
        <v>9.5059999999999985</v>
      </c>
      <c r="AG5">
        <v>9.4970000000000017</v>
      </c>
      <c r="AH5">
        <v>9.488999999999999</v>
      </c>
      <c r="AI5">
        <v>9.48</v>
      </c>
      <c r="AJ5">
        <v>9.4749999999999996</v>
      </c>
      <c r="AK5">
        <v>9.4740000000000002</v>
      </c>
    </row>
    <row r="6" spans="1:37" x14ac:dyDescent="0.25">
      <c r="A6" t="s">
        <v>72</v>
      </c>
      <c r="K6">
        <v>9.8780000000000001</v>
      </c>
      <c r="L6">
        <v>10.173000000000002</v>
      </c>
      <c r="M6">
        <v>10.221</v>
      </c>
      <c r="N6">
        <v>10.334000000000001</v>
      </c>
      <c r="O6">
        <v>10.467000000000001</v>
      </c>
      <c r="P6">
        <v>10.644000000000002</v>
      </c>
      <c r="Q6">
        <v>10.841999999999999</v>
      </c>
      <c r="R6">
        <v>11.062000000000001</v>
      </c>
      <c r="S6">
        <v>11.277999999999999</v>
      </c>
      <c r="T6">
        <v>11.461</v>
      </c>
      <c r="U6">
        <v>11.629</v>
      </c>
      <c r="V6">
        <v>11.783999999999999</v>
      </c>
      <c r="W6">
        <v>11.922000000000001</v>
      </c>
      <c r="X6">
        <v>12.048999999999999</v>
      </c>
      <c r="Y6">
        <v>12.17</v>
      </c>
      <c r="Z6">
        <v>12.274000000000001</v>
      </c>
      <c r="AA6">
        <v>12.371999999999998</v>
      </c>
      <c r="AB6">
        <v>12.472</v>
      </c>
      <c r="AC6">
        <v>12.539</v>
      </c>
      <c r="AD6">
        <v>12.581</v>
      </c>
      <c r="AE6">
        <v>12.610000000000001</v>
      </c>
      <c r="AF6">
        <v>12.625999999999999</v>
      </c>
      <c r="AG6">
        <v>12.636000000000001</v>
      </c>
      <c r="AH6">
        <v>12.643999999999998</v>
      </c>
      <c r="AI6">
        <v>12.651000000000002</v>
      </c>
      <c r="AJ6">
        <v>12.662999999999998</v>
      </c>
      <c r="AK6">
        <v>12.676000000000002</v>
      </c>
    </row>
    <row r="7" spans="1:37" x14ac:dyDescent="0.25">
      <c r="A7" t="s">
        <v>73</v>
      </c>
      <c r="K7">
        <v>9.8780000000000001</v>
      </c>
      <c r="L7">
        <v>9.9749999999999979</v>
      </c>
      <c r="M7">
        <v>9.7489999999999988</v>
      </c>
      <c r="N7">
        <v>9.6479999999999997</v>
      </c>
      <c r="O7">
        <v>9.541999999999998</v>
      </c>
      <c r="P7">
        <v>9.4550000000000001</v>
      </c>
      <c r="Q7">
        <v>9.384999999999998</v>
      </c>
      <c r="R7">
        <v>9.3249999999999993</v>
      </c>
      <c r="S7">
        <v>9.2660000000000018</v>
      </c>
      <c r="T7">
        <v>9.2070000000000007</v>
      </c>
      <c r="U7">
        <v>9.1539999999999999</v>
      </c>
      <c r="V7">
        <v>9.097999999999999</v>
      </c>
      <c r="W7">
        <v>9.027000000000001</v>
      </c>
      <c r="X7">
        <v>8.958000000000002</v>
      </c>
      <c r="Y7">
        <v>8.89</v>
      </c>
      <c r="Z7">
        <v>8.8269999999999982</v>
      </c>
      <c r="AA7">
        <v>8.7550000000000008</v>
      </c>
      <c r="AB7">
        <v>8.6850000000000023</v>
      </c>
      <c r="AC7">
        <v>8.620000000000001</v>
      </c>
      <c r="AD7">
        <v>8.5539999999999985</v>
      </c>
      <c r="AE7">
        <v>8.4930000000000003</v>
      </c>
      <c r="AF7">
        <v>8.4289999999999985</v>
      </c>
      <c r="AG7">
        <v>8.3569999999999993</v>
      </c>
      <c r="AH7">
        <v>8.2780000000000005</v>
      </c>
      <c r="AI7">
        <v>8.1969999999999992</v>
      </c>
      <c r="AJ7">
        <v>8.1159999999999997</v>
      </c>
      <c r="AK7">
        <v>8.0309999999999988</v>
      </c>
    </row>
    <row r="8" spans="1:37" x14ac:dyDescent="0.25">
      <c r="A8" t="s">
        <v>74</v>
      </c>
      <c r="K8">
        <v>9.8780000000000001</v>
      </c>
      <c r="L8">
        <v>10.002000000000001</v>
      </c>
      <c r="M8">
        <v>9.8449999999999989</v>
      </c>
      <c r="N8">
        <v>9.8249999999999975</v>
      </c>
      <c r="O8">
        <v>9.7959999999999994</v>
      </c>
      <c r="P8">
        <v>9.8289999999999988</v>
      </c>
      <c r="Q8">
        <v>9.8770000000000007</v>
      </c>
      <c r="R8">
        <v>9.91</v>
      </c>
      <c r="S8">
        <v>9.9359999999999999</v>
      </c>
      <c r="T8">
        <v>9.9329999999999981</v>
      </c>
      <c r="U8">
        <v>9.9079999999999995</v>
      </c>
      <c r="V8">
        <v>9.8879999999999999</v>
      </c>
      <c r="W8">
        <v>9.875</v>
      </c>
      <c r="X8">
        <v>9.8629999999999995</v>
      </c>
      <c r="Y8">
        <v>9.8530000000000015</v>
      </c>
      <c r="Z8">
        <v>9.8520000000000003</v>
      </c>
      <c r="AA8">
        <v>9.865000000000002</v>
      </c>
      <c r="AB8">
        <v>9.8850000000000016</v>
      </c>
      <c r="AC8">
        <v>9.9019999999999992</v>
      </c>
      <c r="AD8">
        <v>9.9079999999999995</v>
      </c>
      <c r="AE8">
        <v>9.9009999999999998</v>
      </c>
      <c r="AF8">
        <v>9.8949999999999978</v>
      </c>
      <c r="AG8">
        <v>9.8930000000000007</v>
      </c>
      <c r="AH8">
        <v>9.8940000000000019</v>
      </c>
      <c r="AI8">
        <v>9.8950000000000014</v>
      </c>
      <c r="AJ8">
        <v>9.8950000000000014</v>
      </c>
      <c r="AK8">
        <v>9.8970000000000002</v>
      </c>
    </row>
    <row r="9" spans="1:37" x14ac:dyDescent="0.25">
      <c r="A9" t="s">
        <v>75</v>
      </c>
      <c r="K9">
        <v>9.8780000000000001</v>
      </c>
      <c r="L9">
        <v>10.002000000000001</v>
      </c>
      <c r="M9">
        <v>9.8449999999999989</v>
      </c>
      <c r="N9">
        <v>9.8249999999999975</v>
      </c>
      <c r="O9">
        <v>9.7929999999999993</v>
      </c>
      <c r="P9">
        <v>9.7240000000000002</v>
      </c>
      <c r="Q9">
        <v>9.65</v>
      </c>
      <c r="R9">
        <v>9.5990000000000002</v>
      </c>
      <c r="S9">
        <v>9.554000000000002</v>
      </c>
      <c r="T9">
        <v>9.5079999999999991</v>
      </c>
      <c r="U9">
        <v>9.4579999999999984</v>
      </c>
      <c r="V9">
        <v>9.4139999999999997</v>
      </c>
      <c r="W9">
        <v>9.3780000000000001</v>
      </c>
      <c r="X9">
        <v>9.3360000000000003</v>
      </c>
      <c r="Y9">
        <v>9.2929999999999993</v>
      </c>
      <c r="Z9">
        <v>9.2619999999999987</v>
      </c>
      <c r="AA9">
        <v>9.2530000000000001</v>
      </c>
      <c r="AB9">
        <v>9.2579999999999991</v>
      </c>
      <c r="AC9">
        <v>9.2729999999999997</v>
      </c>
      <c r="AD9">
        <v>9.277000000000001</v>
      </c>
      <c r="AE9">
        <v>9.2679999999999989</v>
      </c>
      <c r="AF9">
        <v>9.2590000000000003</v>
      </c>
      <c r="AG9">
        <v>9.2500000000000018</v>
      </c>
      <c r="AH9">
        <v>9.2379999999999995</v>
      </c>
      <c r="AI9">
        <v>9.23</v>
      </c>
      <c r="AJ9">
        <v>9.222999999999999</v>
      </c>
      <c r="AK9">
        <v>9.218</v>
      </c>
    </row>
    <row r="11" spans="1:37" x14ac:dyDescent="0.25">
      <c r="A11" t="s">
        <v>76</v>
      </c>
    </row>
    <row r="12" spans="1:37" x14ac:dyDescent="0.25">
      <c r="B12">
        <v>2005</v>
      </c>
      <c r="C12">
        <v>2006</v>
      </c>
      <c r="D12">
        <v>2007</v>
      </c>
      <c r="E12">
        <v>2008</v>
      </c>
      <c r="F12">
        <v>2009</v>
      </c>
      <c r="G12">
        <v>2010</v>
      </c>
      <c r="H12">
        <v>2011</v>
      </c>
      <c r="I12">
        <v>2012</v>
      </c>
      <c r="J12">
        <v>2013</v>
      </c>
      <c r="K12">
        <v>2014</v>
      </c>
      <c r="L12">
        <v>2015</v>
      </c>
      <c r="M12">
        <v>2016</v>
      </c>
      <c r="N12">
        <v>2017</v>
      </c>
      <c r="O12">
        <v>2018</v>
      </c>
      <c r="P12">
        <v>2019</v>
      </c>
      <c r="Q12">
        <v>2020</v>
      </c>
      <c r="R12">
        <v>2021</v>
      </c>
      <c r="S12">
        <v>2022</v>
      </c>
      <c r="T12">
        <v>2023</v>
      </c>
      <c r="U12">
        <v>2024</v>
      </c>
      <c r="V12">
        <v>2025</v>
      </c>
      <c r="W12">
        <v>2026</v>
      </c>
      <c r="X12">
        <v>2027</v>
      </c>
      <c r="Y12">
        <v>2028</v>
      </c>
      <c r="Z12">
        <v>2029</v>
      </c>
      <c r="AA12">
        <v>2030</v>
      </c>
      <c r="AB12">
        <v>2031</v>
      </c>
      <c r="AC12">
        <v>2032</v>
      </c>
      <c r="AD12">
        <v>2033</v>
      </c>
      <c r="AE12">
        <v>2034</v>
      </c>
      <c r="AF12">
        <v>2035</v>
      </c>
      <c r="AG12">
        <v>2036</v>
      </c>
      <c r="AH12">
        <v>2037</v>
      </c>
      <c r="AI12">
        <v>2038</v>
      </c>
      <c r="AJ12">
        <v>2039</v>
      </c>
      <c r="AK12">
        <v>2040</v>
      </c>
    </row>
    <row r="13" spans="1:37" x14ac:dyDescent="0.25">
      <c r="A13" t="s">
        <v>71</v>
      </c>
      <c r="B13">
        <v>2.6</v>
      </c>
      <c r="C13">
        <v>2.6</v>
      </c>
      <c r="D13">
        <v>2.6</v>
      </c>
      <c r="E13">
        <v>2.7</v>
      </c>
      <c r="F13">
        <v>2.7</v>
      </c>
      <c r="G13">
        <v>2.8920000000000003</v>
      </c>
      <c r="H13">
        <v>3.4389999999999996</v>
      </c>
      <c r="I13">
        <v>3.4450000000000003</v>
      </c>
      <c r="J13">
        <v>3.7390000000000003</v>
      </c>
      <c r="K13">
        <v>4.0039999999999996</v>
      </c>
      <c r="L13">
        <v>4.407</v>
      </c>
      <c r="M13">
        <v>4.5740000000000007</v>
      </c>
      <c r="N13">
        <v>4.8040000000000003</v>
      </c>
      <c r="O13">
        <v>5.0179999999999998</v>
      </c>
      <c r="P13">
        <v>5.3339999999999996</v>
      </c>
      <c r="Q13">
        <v>5.7759999999999998</v>
      </c>
      <c r="R13">
        <v>6.2930000000000001</v>
      </c>
      <c r="S13">
        <v>6.7729999999999997</v>
      </c>
      <c r="T13">
        <v>7.1659999999999995</v>
      </c>
      <c r="U13">
        <v>7.4410000000000007</v>
      </c>
      <c r="V13">
        <v>7.6</v>
      </c>
      <c r="W13">
        <v>7.72</v>
      </c>
      <c r="X13">
        <v>7.7809999999999997</v>
      </c>
      <c r="Y13">
        <v>7.7759999999999998</v>
      </c>
      <c r="Z13">
        <v>7.7780000000000005</v>
      </c>
      <c r="AA13">
        <v>7.8029999999999999</v>
      </c>
      <c r="AB13">
        <v>7.8400000000000007</v>
      </c>
      <c r="AC13">
        <v>7.8890000000000002</v>
      </c>
      <c r="AD13">
        <v>7.9369999999999994</v>
      </c>
      <c r="AE13">
        <v>7.9819999999999993</v>
      </c>
      <c r="AF13">
        <v>8.0229999999999997</v>
      </c>
      <c r="AG13">
        <v>8.0570000000000004</v>
      </c>
      <c r="AH13">
        <v>8.0879999999999992</v>
      </c>
      <c r="AI13">
        <v>8.1140000000000008</v>
      </c>
      <c r="AJ13">
        <v>8.1349999999999998</v>
      </c>
      <c r="AK13">
        <v>8.1579999999999995</v>
      </c>
    </row>
    <row r="14" spans="1:37" x14ac:dyDescent="0.25">
      <c r="A14" t="s">
        <v>72</v>
      </c>
      <c r="K14">
        <v>4.0039999999999996</v>
      </c>
      <c r="L14">
        <v>4.5050000000000008</v>
      </c>
      <c r="M14">
        <v>4.8</v>
      </c>
      <c r="N14">
        <v>5.1259999999999994</v>
      </c>
      <c r="O14">
        <v>5.476</v>
      </c>
      <c r="P14">
        <v>5.9550000000000001</v>
      </c>
      <c r="Q14">
        <v>6.577</v>
      </c>
      <c r="R14">
        <v>7.2830000000000004</v>
      </c>
      <c r="S14">
        <v>7.944</v>
      </c>
      <c r="T14">
        <v>8.4890000000000008</v>
      </c>
      <c r="U14">
        <v>8.9030000000000005</v>
      </c>
      <c r="V14">
        <v>9.2010000000000005</v>
      </c>
      <c r="W14">
        <v>9.452</v>
      </c>
      <c r="X14">
        <v>9.6319999999999979</v>
      </c>
      <c r="Y14">
        <v>9.7370000000000019</v>
      </c>
      <c r="Z14">
        <v>9.831999999999999</v>
      </c>
      <c r="AA14">
        <v>9.9379999999999988</v>
      </c>
      <c r="AB14">
        <v>10.045000000000002</v>
      </c>
      <c r="AC14">
        <v>10.143000000000001</v>
      </c>
      <c r="AD14">
        <v>10.233000000000001</v>
      </c>
      <c r="AE14">
        <v>10.305</v>
      </c>
      <c r="AF14">
        <v>10.361000000000001</v>
      </c>
      <c r="AG14">
        <v>10.405000000000001</v>
      </c>
      <c r="AH14">
        <v>10.439</v>
      </c>
      <c r="AI14">
        <v>10.469999999999999</v>
      </c>
      <c r="AJ14">
        <v>10.497999999999999</v>
      </c>
      <c r="AK14">
        <v>10.523</v>
      </c>
    </row>
    <row r="15" spans="1:37" x14ac:dyDescent="0.25">
      <c r="A15" t="s">
        <v>73</v>
      </c>
      <c r="K15">
        <v>4.0039999999999996</v>
      </c>
      <c r="L15">
        <v>4.3840000000000003</v>
      </c>
      <c r="M15">
        <v>4.4859999999999998</v>
      </c>
      <c r="N15">
        <v>4.657</v>
      </c>
      <c r="O15">
        <v>4.8360000000000003</v>
      </c>
      <c r="P15">
        <v>5.133</v>
      </c>
      <c r="Q15">
        <v>5.5509999999999993</v>
      </c>
      <c r="R15">
        <v>6.0369999999999999</v>
      </c>
      <c r="S15">
        <v>6.4870000000000001</v>
      </c>
      <c r="T15">
        <v>6.8490000000000002</v>
      </c>
      <c r="U15">
        <v>7.1080000000000005</v>
      </c>
      <c r="V15">
        <v>7.26</v>
      </c>
      <c r="W15">
        <v>7.3710000000000004</v>
      </c>
      <c r="X15">
        <v>7.423</v>
      </c>
      <c r="Y15">
        <v>7.4139999999999997</v>
      </c>
      <c r="Z15">
        <v>7.4020000000000001</v>
      </c>
      <c r="AA15">
        <v>7.4010000000000007</v>
      </c>
      <c r="AB15">
        <v>7.4079999999999995</v>
      </c>
      <c r="AC15">
        <v>7.4209999999999994</v>
      </c>
      <c r="AD15">
        <v>7.4269999999999996</v>
      </c>
      <c r="AE15">
        <v>7.4329999999999998</v>
      </c>
      <c r="AF15">
        <v>7.4350000000000005</v>
      </c>
      <c r="AG15">
        <v>7.4219999999999997</v>
      </c>
      <c r="AH15">
        <v>7.4</v>
      </c>
      <c r="AI15">
        <v>7.3719999999999999</v>
      </c>
      <c r="AJ15">
        <v>7.338000000000001</v>
      </c>
      <c r="AK15">
        <v>7.2990000000000004</v>
      </c>
    </row>
    <row r="16" spans="1:37" x14ac:dyDescent="0.25">
      <c r="A16" t="s">
        <v>74</v>
      </c>
      <c r="K16">
        <v>4.0039999999999996</v>
      </c>
      <c r="L16">
        <v>4.407</v>
      </c>
      <c r="M16">
        <v>4.5740000000000007</v>
      </c>
      <c r="N16">
        <v>4.8040000000000003</v>
      </c>
      <c r="O16">
        <v>5.0939999999999994</v>
      </c>
      <c r="P16">
        <v>5.7580000000000009</v>
      </c>
      <c r="Q16">
        <v>6.8329999999999993</v>
      </c>
      <c r="R16">
        <v>7.9620000000000006</v>
      </c>
      <c r="S16">
        <v>8.8839999999999986</v>
      </c>
      <c r="T16">
        <v>9.375</v>
      </c>
      <c r="U16">
        <v>9.5820000000000007</v>
      </c>
      <c r="V16">
        <v>9.8109999999999999</v>
      </c>
      <c r="W16">
        <v>10.037000000000001</v>
      </c>
      <c r="X16">
        <v>10.256</v>
      </c>
      <c r="Y16">
        <v>10.464000000000002</v>
      </c>
      <c r="Z16">
        <v>10.66</v>
      </c>
      <c r="AA16">
        <v>10.85</v>
      </c>
      <c r="AB16">
        <v>11.018999999999998</v>
      </c>
      <c r="AC16">
        <v>11.159000000000001</v>
      </c>
      <c r="AD16">
        <v>11.286</v>
      </c>
      <c r="AE16">
        <v>11.365</v>
      </c>
      <c r="AF16">
        <v>11.402999999999999</v>
      </c>
      <c r="AG16">
        <v>11.441000000000001</v>
      </c>
      <c r="AH16">
        <v>11.475000000000001</v>
      </c>
      <c r="AI16">
        <v>11.499000000000001</v>
      </c>
      <c r="AJ16">
        <v>11.512</v>
      </c>
      <c r="AK16">
        <v>11.529000000000002</v>
      </c>
    </row>
    <row r="17" spans="1:37" x14ac:dyDescent="0.25">
      <c r="A17" t="s">
        <v>75</v>
      </c>
      <c r="K17">
        <v>4.0039999999999996</v>
      </c>
      <c r="L17">
        <v>4.407</v>
      </c>
      <c r="M17">
        <v>4.5740000000000007</v>
      </c>
      <c r="N17">
        <v>4.8040000000000003</v>
      </c>
      <c r="O17">
        <v>4.9670000000000005</v>
      </c>
      <c r="P17">
        <v>5.0679999999999996</v>
      </c>
      <c r="Q17">
        <v>5.1450000000000005</v>
      </c>
      <c r="R17">
        <v>5.2319999999999993</v>
      </c>
      <c r="S17">
        <v>5.3109999999999991</v>
      </c>
      <c r="T17">
        <v>5.3819999999999997</v>
      </c>
      <c r="U17">
        <v>5.4370000000000003</v>
      </c>
      <c r="V17">
        <v>5.4849999999999994</v>
      </c>
      <c r="W17">
        <v>5.53</v>
      </c>
      <c r="X17">
        <v>5.5640000000000001</v>
      </c>
      <c r="Y17">
        <v>5.5880000000000001</v>
      </c>
      <c r="Z17">
        <v>5.617</v>
      </c>
      <c r="AA17">
        <v>5.6550000000000002</v>
      </c>
      <c r="AB17">
        <v>5.6980000000000004</v>
      </c>
      <c r="AC17">
        <v>5.7459999999999996</v>
      </c>
      <c r="AD17">
        <v>5.7910000000000004</v>
      </c>
      <c r="AE17">
        <v>5.83</v>
      </c>
      <c r="AF17">
        <v>5.8650000000000002</v>
      </c>
      <c r="AG17">
        <v>5.8940000000000001</v>
      </c>
      <c r="AH17">
        <v>5.9180000000000001</v>
      </c>
      <c r="AI17">
        <v>5.9390000000000001</v>
      </c>
      <c r="AJ17">
        <v>5.9560000000000004</v>
      </c>
      <c r="AK17">
        <v>5.9740000000000002</v>
      </c>
    </row>
  </sheetData>
  <hyperlinks>
    <hyperlink ref="A1" location="'Figure 2.6'!A1" display="Figure 2.6 - Production de gaz naturel de l’Alberta et de la Colombie-Britannique, selon le scénario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11" x14ac:dyDescent="0.25">
      <c r="A1" s="73" t="s">
        <v>219</v>
      </c>
    </row>
    <row r="6" spans="1:11" x14ac:dyDescent="0.25">
      <c r="D6" t="s">
        <v>77</v>
      </c>
      <c r="F6" t="s">
        <v>78</v>
      </c>
      <c r="H6" t="s">
        <v>79</v>
      </c>
      <c r="J6" t="s">
        <v>80</v>
      </c>
    </row>
    <row r="7" spans="1:11" x14ac:dyDescent="0.25">
      <c r="D7">
        <v>2014</v>
      </c>
      <c r="E7">
        <v>2040</v>
      </c>
      <c r="F7">
        <v>2014</v>
      </c>
      <c r="G7">
        <v>2040</v>
      </c>
      <c r="H7">
        <v>2014</v>
      </c>
      <c r="I7">
        <v>2040</v>
      </c>
      <c r="J7">
        <v>2014</v>
      </c>
      <c r="K7">
        <v>2040</v>
      </c>
    </row>
    <row r="8" spans="1:11" x14ac:dyDescent="0.25">
      <c r="C8" t="s">
        <v>39</v>
      </c>
      <c r="D8">
        <v>17.258122876712328</v>
      </c>
      <c r="E8">
        <v>24.2</v>
      </c>
      <c r="F8">
        <v>15.424837753424656</v>
      </c>
      <c r="G8">
        <v>35.82774332223017</v>
      </c>
      <c r="H8">
        <v>11.83807295890411</v>
      </c>
      <c r="I8">
        <v>25.957154172539052</v>
      </c>
      <c r="J8">
        <v>27.921792520547946</v>
      </c>
      <c r="K8">
        <v>54.520567468894399</v>
      </c>
    </row>
    <row r="9" spans="1:11" x14ac:dyDescent="0.25">
      <c r="C9" t="s">
        <v>41</v>
      </c>
      <c r="D9">
        <v>0.57460856054794518</v>
      </c>
      <c r="E9">
        <v>5.4408534754972777</v>
      </c>
      <c r="F9">
        <v>4.1972001610958909</v>
      </c>
      <c r="G9">
        <v>2.7498001056807362</v>
      </c>
      <c r="H9">
        <v>2.471060104109589</v>
      </c>
      <c r="I9">
        <v>1.7052378838491491</v>
      </c>
      <c r="J9">
        <v>1.2139724908345293</v>
      </c>
      <c r="K9">
        <v>2.7991851322858179</v>
      </c>
    </row>
    <row r="10" spans="1:11" x14ac:dyDescent="0.25">
      <c r="C10" t="s">
        <v>46</v>
      </c>
      <c r="D10">
        <v>0</v>
      </c>
      <c r="E10">
        <v>0</v>
      </c>
      <c r="F10">
        <v>1.6285240821917806</v>
      </c>
      <c r="G10">
        <v>0.36297592109564381</v>
      </c>
      <c r="H10">
        <v>1.1868695780821914</v>
      </c>
      <c r="I10">
        <v>0.26453712477188174</v>
      </c>
      <c r="J10">
        <v>2.8833825287671235</v>
      </c>
      <c r="K10">
        <v>0.64266684213950831</v>
      </c>
    </row>
    <row r="11" spans="1:11" x14ac:dyDescent="0.25">
      <c r="C11" t="s">
        <v>40</v>
      </c>
      <c r="D11">
        <v>217.00536380083494</v>
      </c>
      <c r="E11">
        <v>172.25914652450271</v>
      </c>
      <c r="F11">
        <v>147.69999999999996</v>
      </c>
      <c r="G11">
        <v>144.17001130291345</v>
      </c>
      <c r="H11">
        <v>81.900000000000006</v>
      </c>
      <c r="I11">
        <v>74.495883132315797</v>
      </c>
      <c r="J11">
        <v>157.35119600973243</v>
      </c>
      <c r="K11">
        <v>165.99750576838022</v>
      </c>
    </row>
  </sheetData>
  <hyperlinks>
    <hyperlink ref="A1" location="'Figure 2.7'!A1" display="Figure 2.7 - Production de LGN par province – Scénario de référen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10" zoomScaleNormal="110" workbookViewId="0"/>
  </sheetViews>
  <sheetFormatPr defaultRowHeight="15" x14ac:dyDescent="0.25"/>
  <cols>
    <col min="1" max="1" width="19.5703125" bestFit="1" customWidth="1"/>
    <col min="2" max="2" width="18.28515625" bestFit="1" customWidth="1"/>
  </cols>
  <sheetData>
    <row r="1" spans="1:3" x14ac:dyDescent="0.25">
      <c r="A1" s="73" t="s">
        <v>220</v>
      </c>
    </row>
    <row r="4" spans="1:3" x14ac:dyDescent="0.25">
      <c r="B4" t="s">
        <v>81</v>
      </c>
      <c r="C4" t="s">
        <v>82</v>
      </c>
    </row>
    <row r="5" spans="1:3" x14ac:dyDescent="0.25">
      <c r="A5" t="s">
        <v>83</v>
      </c>
      <c r="B5" s="10">
        <v>1.6554661090121492E-2</v>
      </c>
      <c r="C5" s="10">
        <v>7.8091593832683159E-3</v>
      </c>
    </row>
    <row r="6" spans="1:3" x14ac:dyDescent="0.25">
      <c r="A6" t="s">
        <v>3</v>
      </c>
      <c r="B6" s="10">
        <v>2.0038105428924924E-2</v>
      </c>
      <c r="C6" s="10">
        <v>8.7823867198737471E-3</v>
      </c>
    </row>
    <row r="7" spans="1:3" x14ac:dyDescent="0.25">
      <c r="A7" t="s">
        <v>30</v>
      </c>
      <c r="B7" s="10">
        <v>1.6825841744305681E-2</v>
      </c>
      <c r="C7" s="10">
        <v>1.2969393643387006E-2</v>
      </c>
    </row>
    <row r="8" spans="1:3" x14ac:dyDescent="0.25">
      <c r="A8" t="s">
        <v>63</v>
      </c>
      <c r="B8" s="10">
        <v>1.0145073380749769E-2</v>
      </c>
      <c r="C8" s="10">
        <v>7.1092214255663588E-3</v>
      </c>
    </row>
    <row r="9" spans="1:3" x14ac:dyDescent="0.25">
      <c r="A9" t="s">
        <v>32</v>
      </c>
      <c r="B9" s="10">
        <v>1.4966142948105388E-2</v>
      </c>
      <c r="C9" s="10">
        <v>7.4752162711557713E-3</v>
      </c>
    </row>
    <row r="10" spans="1:3" x14ac:dyDescent="0.25">
      <c r="A10" t="s">
        <v>33</v>
      </c>
      <c r="B10" s="10">
        <v>1.7311380554159816E-2</v>
      </c>
      <c r="C10" s="10">
        <v>8.2655414716932274E-3</v>
      </c>
    </row>
    <row r="11" spans="1:3" x14ac:dyDescent="0.25">
      <c r="A11" t="s">
        <v>18</v>
      </c>
      <c r="B11" s="10">
        <v>1.604770225689589E-2</v>
      </c>
      <c r="C11" s="10">
        <v>5.9988629767846469E-3</v>
      </c>
    </row>
    <row r="12" spans="1:3" x14ac:dyDescent="0.25">
      <c r="A12" t="s">
        <v>19</v>
      </c>
      <c r="B12" s="10">
        <v>1.1326545950862688E-2</v>
      </c>
      <c r="C12" s="10">
        <v>2.4968397979181489E-3</v>
      </c>
    </row>
    <row r="13" spans="1:3" x14ac:dyDescent="0.25">
      <c r="A13" t="s">
        <v>20</v>
      </c>
      <c r="B13" s="10">
        <v>8.5468351714947932E-3</v>
      </c>
      <c r="C13" s="10">
        <v>-2.9543617457282734E-3</v>
      </c>
    </row>
    <row r="14" spans="1:3" x14ac:dyDescent="0.25">
      <c r="A14" t="s">
        <v>21</v>
      </c>
      <c r="B14" s="10">
        <v>1.3434954873182914E-2</v>
      </c>
      <c r="C14" s="10">
        <v>4.870610754806215E-3</v>
      </c>
    </row>
    <row r="15" spans="1:3" x14ac:dyDescent="0.25">
      <c r="A15" t="s">
        <v>22</v>
      </c>
      <c r="B15" s="10">
        <v>5.4670773387464067E-3</v>
      </c>
      <c r="C15" s="10">
        <v>-1.1851032996869071E-3</v>
      </c>
    </row>
    <row r="16" spans="1:3" x14ac:dyDescent="0.25">
      <c r="A16" t="s">
        <v>37</v>
      </c>
      <c r="B16" s="10">
        <v>1.2222998370702509E-2</v>
      </c>
      <c r="C16" s="10">
        <v>5.5049228667685135E-3</v>
      </c>
    </row>
    <row r="17" spans="1:3" x14ac:dyDescent="0.25">
      <c r="A17" t="s">
        <v>23</v>
      </c>
      <c r="B17" s="10">
        <v>8.6393808170415198E-3</v>
      </c>
      <c r="C17" s="10">
        <v>1.7265104815471499E-3</v>
      </c>
    </row>
    <row r="18" spans="1:3" x14ac:dyDescent="0.25">
      <c r="A18" t="s">
        <v>24</v>
      </c>
      <c r="B18" s="10">
        <v>1.0476808030673856E-2</v>
      </c>
      <c r="C18" s="10">
        <v>3.9971916302801169E-3</v>
      </c>
    </row>
  </sheetData>
  <hyperlinks>
    <hyperlink ref="A1" location="'Figure 2.8'!A1" display="Figure 2.8 - Comparaison entre la croissance de la population et du PIB, de 2014 à 2040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6" x14ac:dyDescent="0.25">
      <c r="A1" s="73" t="s">
        <v>221</v>
      </c>
    </row>
    <row r="4" spans="1:6" x14ac:dyDescent="0.25">
      <c r="C4">
        <v>2005</v>
      </c>
      <c r="D4">
        <v>2014</v>
      </c>
      <c r="E4">
        <v>2025</v>
      </c>
      <c r="F4">
        <v>2040</v>
      </c>
    </row>
    <row r="5" spans="1:6" x14ac:dyDescent="0.25">
      <c r="B5" t="s">
        <v>3</v>
      </c>
      <c r="C5">
        <v>1231.3516000000002</v>
      </c>
      <c r="D5">
        <v>1179.7178999999999</v>
      </c>
      <c r="E5">
        <v>1433.0647999999999</v>
      </c>
      <c r="F5">
        <v>1494.6611</v>
      </c>
    </row>
    <row r="6" spans="1:6" x14ac:dyDescent="0.25">
      <c r="B6" t="s">
        <v>30</v>
      </c>
      <c r="C6">
        <v>2850.6101000000003</v>
      </c>
      <c r="D6">
        <v>3977.5139999999997</v>
      </c>
      <c r="E6">
        <v>5022.5506000000014</v>
      </c>
      <c r="F6">
        <v>5426.1184999999996</v>
      </c>
    </row>
    <row r="7" spans="1:6" x14ac:dyDescent="0.25">
      <c r="B7" t="s">
        <v>63</v>
      </c>
      <c r="C7">
        <v>553.57409999999993</v>
      </c>
      <c r="D7">
        <v>663.71790000000021</v>
      </c>
      <c r="E7">
        <v>732.06859999999995</v>
      </c>
      <c r="F7">
        <v>732.03229999999996</v>
      </c>
    </row>
    <row r="8" spans="1:6" x14ac:dyDescent="0.25">
      <c r="B8" t="s">
        <v>32</v>
      </c>
      <c r="C8">
        <v>291.39569999999998</v>
      </c>
      <c r="D8">
        <v>314.98600000000005</v>
      </c>
      <c r="E8">
        <v>344.72130000000004</v>
      </c>
      <c r="F8">
        <v>358.16930000000002</v>
      </c>
    </row>
    <row r="9" spans="1:6" x14ac:dyDescent="0.25">
      <c r="B9" t="s">
        <v>33</v>
      </c>
      <c r="C9">
        <v>3178.7204999999999</v>
      </c>
      <c r="D9">
        <v>3044.4925999999996</v>
      </c>
      <c r="E9">
        <v>3239.3850999999995</v>
      </c>
      <c r="F9">
        <v>3380.0942000000005</v>
      </c>
    </row>
    <row r="10" spans="1:6" x14ac:dyDescent="0.25">
      <c r="B10" t="s">
        <v>18</v>
      </c>
      <c r="C10">
        <v>1940.5958999999998</v>
      </c>
      <c r="D10">
        <v>1802.7946999999999</v>
      </c>
      <c r="E10">
        <v>1795.4221999999997</v>
      </c>
      <c r="F10">
        <v>1846.9568999999997</v>
      </c>
    </row>
    <row r="11" spans="1:6" x14ac:dyDescent="0.25">
      <c r="B11" t="s">
        <v>34</v>
      </c>
      <c r="C11">
        <v>654.53259999999989</v>
      </c>
      <c r="D11">
        <v>615.85259999999994</v>
      </c>
      <c r="E11">
        <v>642.9932</v>
      </c>
      <c r="F11">
        <v>603.84050000000002</v>
      </c>
    </row>
    <row r="12" spans="1:6" x14ac:dyDescent="0.25">
      <c r="B12" t="s">
        <v>35</v>
      </c>
      <c r="C12">
        <v>27.679600000000001</v>
      </c>
      <c r="D12">
        <v>26.910699999999999</v>
      </c>
      <c r="E12">
        <v>29.020200000000003</v>
      </c>
      <c r="F12">
        <v>26.078699999999998</v>
      </c>
    </row>
    <row r="14" spans="1:6" x14ac:dyDescent="0.25">
      <c r="C14">
        <v>2005</v>
      </c>
      <c r="D14">
        <v>2014</v>
      </c>
      <c r="E14">
        <v>2025</v>
      </c>
      <c r="F14">
        <v>2040</v>
      </c>
    </row>
    <row r="15" spans="1:6" x14ac:dyDescent="0.25">
      <c r="B15" t="s">
        <v>19</v>
      </c>
      <c r="C15">
        <v>259.86739999999998</v>
      </c>
      <c r="D15">
        <v>239.06400000000002</v>
      </c>
      <c r="E15">
        <v>262.89800000000002</v>
      </c>
      <c r="F15">
        <v>253.73829999999995</v>
      </c>
    </row>
    <row r="16" spans="1:6" x14ac:dyDescent="0.25">
      <c r="B16" t="s">
        <v>20</v>
      </c>
      <c r="C16">
        <v>203.64159999999998</v>
      </c>
      <c r="D16">
        <v>200.16999999999996</v>
      </c>
      <c r="E16">
        <v>192.47439999999997</v>
      </c>
      <c r="F16">
        <v>176.09219999999999</v>
      </c>
    </row>
    <row r="17" spans="2:6" x14ac:dyDescent="0.25">
      <c r="B17" t="s">
        <v>21</v>
      </c>
      <c r="C17">
        <v>25.906200000000005</v>
      </c>
      <c r="D17">
        <v>26.366099999999999</v>
      </c>
      <c r="E17">
        <v>28.046700000000001</v>
      </c>
      <c r="F17">
        <v>28.5318</v>
      </c>
    </row>
    <row r="18" spans="2:6" x14ac:dyDescent="0.25">
      <c r="B18" t="s">
        <v>22</v>
      </c>
      <c r="C18">
        <v>165.11739999999998</v>
      </c>
      <c r="D18">
        <v>150.2525</v>
      </c>
      <c r="E18">
        <v>159.57409999999999</v>
      </c>
      <c r="F18">
        <v>145.47820000000002</v>
      </c>
    </row>
    <row r="19" spans="2:6" x14ac:dyDescent="0.25">
      <c r="B19" t="s">
        <v>37</v>
      </c>
      <c r="C19">
        <v>6.9425000000000008</v>
      </c>
      <c r="D19">
        <v>5.2795000000000005</v>
      </c>
      <c r="E19">
        <v>6.6853000000000007</v>
      </c>
      <c r="F19">
        <v>5.9032</v>
      </c>
    </row>
    <row r="20" spans="2:6" x14ac:dyDescent="0.25">
      <c r="B20" t="s">
        <v>23</v>
      </c>
      <c r="C20">
        <v>18.3855</v>
      </c>
      <c r="D20">
        <v>18.008299999999998</v>
      </c>
      <c r="E20">
        <v>18.365400000000001</v>
      </c>
      <c r="F20">
        <v>16.208599999999997</v>
      </c>
    </row>
    <row r="21" spans="2:6" x14ac:dyDescent="0.25">
      <c r="B21" t="s">
        <v>24</v>
      </c>
      <c r="C21">
        <v>2.3515999999999999</v>
      </c>
      <c r="D21">
        <v>3.6229</v>
      </c>
      <c r="E21">
        <v>3.9695000000000005</v>
      </c>
      <c r="F21">
        <v>3.9669000000000003</v>
      </c>
    </row>
  </sheetData>
  <hyperlinks>
    <hyperlink ref="A1" location="'Figure 2.9'!A1" display="Figure 2.9 - Demande d’énergie – Scénario de référen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4" x14ac:dyDescent="0.25">
      <c r="A1" s="73" t="s">
        <v>222</v>
      </c>
    </row>
    <row r="3" spans="1:4" x14ac:dyDescent="0.25">
      <c r="B3" t="s">
        <v>84</v>
      </c>
      <c r="C3" t="s">
        <v>85</v>
      </c>
      <c r="D3" t="s">
        <v>86</v>
      </c>
    </row>
    <row r="4" spans="1:4" x14ac:dyDescent="0.25">
      <c r="A4" t="s">
        <v>3</v>
      </c>
      <c r="B4" s="13">
        <v>0.26696483964513895</v>
      </c>
      <c r="C4" s="13">
        <v>0.353032203395516</v>
      </c>
      <c r="D4" s="13">
        <v>0.28540798676989421</v>
      </c>
    </row>
    <row r="5" spans="1:4" x14ac:dyDescent="0.25">
      <c r="A5" t="s">
        <v>30</v>
      </c>
      <c r="B5" s="13">
        <v>0.36419846668044409</v>
      </c>
      <c r="C5" s="13">
        <v>0.46404942228598101</v>
      </c>
      <c r="D5" s="13">
        <v>0.23093640441036278</v>
      </c>
    </row>
    <row r="6" spans="1:4" x14ac:dyDescent="0.25">
      <c r="A6" t="s">
        <v>63</v>
      </c>
      <c r="B6" s="13">
        <v>0.10292686094498849</v>
      </c>
      <c r="C6" s="13">
        <v>0.12443293156336166</v>
      </c>
      <c r="D6" s="13">
        <v>0.15085464767328438</v>
      </c>
    </row>
    <row r="7" spans="1:4" x14ac:dyDescent="0.25">
      <c r="A7" t="s">
        <v>32</v>
      </c>
      <c r="B7" s="13">
        <v>0.13709593442248225</v>
      </c>
      <c r="C7" s="13">
        <v>0.11322093675356371</v>
      </c>
      <c r="D7" s="13">
        <v>0.23172352651198125</v>
      </c>
    </row>
    <row r="8" spans="1:4" x14ac:dyDescent="0.25">
      <c r="A8" t="s">
        <v>33</v>
      </c>
      <c r="B8" s="13">
        <v>0.11023235858743785</v>
      </c>
      <c r="C8" s="13">
        <v>7.0275725032768133E-2</v>
      </c>
      <c r="D8" s="13">
        <v>0.16418552038554268</v>
      </c>
    </row>
    <row r="9" spans="1:4" x14ac:dyDescent="0.25">
      <c r="A9" t="s">
        <v>18</v>
      </c>
      <c r="B9" s="13">
        <v>2.4496521983340402E-2</v>
      </c>
      <c r="C9" s="13">
        <v>7.6939364261290333E-3</v>
      </c>
      <c r="D9" s="13">
        <v>4.8421141992482264E-2</v>
      </c>
    </row>
    <row r="10" spans="1:4" x14ac:dyDescent="0.25">
      <c r="A10" t="s">
        <v>19</v>
      </c>
      <c r="B10" s="13">
        <v>6.1382307666566049E-2</v>
      </c>
      <c r="C10" s="13">
        <v>0.11252230607838798</v>
      </c>
      <c r="D10" s="13">
        <v>0.12979046594313304</v>
      </c>
    </row>
    <row r="11" spans="1:4" x14ac:dyDescent="0.25">
      <c r="A11" t="s">
        <v>20</v>
      </c>
      <c r="B11" s="13">
        <v>-0.12028675625718122</v>
      </c>
      <c r="C11" s="13">
        <v>-0.1587410610277793</v>
      </c>
      <c r="D11" s="13">
        <v>-6.1525518312224747E-2</v>
      </c>
    </row>
    <row r="12" spans="1:4" x14ac:dyDescent="0.25">
      <c r="A12" t="s">
        <v>21</v>
      </c>
      <c r="B12" s="13">
        <v>8.2139565578527085E-2</v>
      </c>
      <c r="C12" s="13">
        <v>4.9924511983248543E-2</v>
      </c>
      <c r="D12" s="13">
        <v>0.11671820165038427</v>
      </c>
    </row>
    <row r="13" spans="1:4" x14ac:dyDescent="0.25">
      <c r="A13" t="s">
        <v>22</v>
      </c>
      <c r="B13" s="13">
        <v>-3.1775178449609753E-2</v>
      </c>
      <c r="C13" s="13">
        <v>-6.6196015168394906E-2</v>
      </c>
      <c r="D13" s="13">
        <v>2.545335459771203E-2</v>
      </c>
    </row>
    <row r="14" spans="1:4" x14ac:dyDescent="0.25">
      <c r="A14" t="s">
        <v>37</v>
      </c>
      <c r="B14" s="13">
        <v>0.11813618713893348</v>
      </c>
      <c r="C14" s="13">
        <v>9.2510512558245495E-2</v>
      </c>
      <c r="D14" s="13">
        <v>0.16624990528150341</v>
      </c>
    </row>
    <row r="15" spans="1:4" x14ac:dyDescent="0.25">
      <c r="A15" t="s">
        <v>23</v>
      </c>
      <c r="B15" s="13">
        <v>-9.9937251156411278E-2</v>
      </c>
      <c r="C15" s="13">
        <v>-0.12964793425144383</v>
      </c>
      <c r="D15" s="13">
        <v>-5.4815670506170311E-2</v>
      </c>
    </row>
    <row r="16" spans="1:4" x14ac:dyDescent="0.25">
      <c r="A16" t="s">
        <v>24</v>
      </c>
      <c r="B16" s="13">
        <v>9.4951558144028336E-2</v>
      </c>
      <c r="C16" s="13">
        <v>5.4845565707030142E-2</v>
      </c>
      <c r="D16" s="13">
        <v>0.16073104742973876</v>
      </c>
    </row>
    <row r="17" spans="1:4" x14ac:dyDescent="0.25">
      <c r="A17" t="s">
        <v>83</v>
      </c>
      <c r="B17" s="13">
        <v>0.19284083315111911</v>
      </c>
      <c r="C17" s="13">
        <v>0.22305928629829719</v>
      </c>
      <c r="D17" s="13">
        <v>0.17561171461295211</v>
      </c>
    </row>
  </sheetData>
  <hyperlinks>
    <hyperlink ref="A1" location="'Figure 2.10'!A1" display="Figure 2.10 - Taux de croissance de la demande d’énergie, scénario de référence et scénarios de prix, de 2014 à 2040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27" x14ac:dyDescent="0.25">
      <c r="A1" s="73" t="s">
        <v>223</v>
      </c>
    </row>
    <row r="5" spans="1:27" x14ac:dyDescent="0.25">
      <c r="C5" t="s">
        <v>87</v>
      </c>
      <c r="D5" t="s">
        <v>88</v>
      </c>
      <c r="E5" t="s">
        <v>61</v>
      </c>
      <c r="F5" t="s">
        <v>64</v>
      </c>
      <c r="V5" s="7"/>
      <c r="W5" s="12"/>
      <c r="X5" s="3"/>
      <c r="Y5" s="3"/>
      <c r="Z5" s="3"/>
      <c r="AA5" s="3"/>
    </row>
    <row r="6" spans="1:27" x14ac:dyDescent="0.25">
      <c r="A6" s="74" t="s">
        <v>39</v>
      </c>
      <c r="B6" s="7" t="s">
        <v>52</v>
      </c>
      <c r="C6" s="3">
        <v>0.35621431191304292</v>
      </c>
      <c r="D6" s="3">
        <v>0.18156459268779426</v>
      </c>
      <c r="E6" s="3">
        <v>0.30273186496534471</v>
      </c>
      <c r="F6" s="3">
        <v>0.15948923043381816</v>
      </c>
      <c r="V6" s="7"/>
      <c r="W6" s="74"/>
      <c r="X6" s="3"/>
      <c r="Y6" s="3"/>
      <c r="Z6" s="3"/>
      <c r="AA6" s="3"/>
    </row>
    <row r="7" spans="1:27" x14ac:dyDescent="0.25">
      <c r="A7" s="74"/>
      <c r="B7" s="7" t="s">
        <v>53</v>
      </c>
      <c r="C7" s="3">
        <v>0.31902522919744147</v>
      </c>
      <c r="D7" s="3">
        <v>0.18300416060871591</v>
      </c>
      <c r="E7" s="3">
        <v>0.37375964357405167</v>
      </c>
      <c r="F7" s="3">
        <v>0.12421096661979092</v>
      </c>
      <c r="V7" s="7"/>
      <c r="W7" s="74"/>
      <c r="X7" s="3"/>
      <c r="Y7" s="3"/>
      <c r="Z7" s="3"/>
      <c r="AA7" s="3"/>
    </row>
    <row r="8" spans="1:27" x14ac:dyDescent="0.25">
      <c r="A8" s="74" t="s">
        <v>40</v>
      </c>
      <c r="B8" s="7" t="s">
        <v>52</v>
      </c>
      <c r="C8" s="3">
        <v>0.35265922382674203</v>
      </c>
      <c r="D8" s="3">
        <v>7.3325800990266796E-2</v>
      </c>
      <c r="E8" s="3">
        <v>0.54761366019076241</v>
      </c>
      <c r="F8" s="3">
        <v>2.6401314992228822E-2</v>
      </c>
      <c r="V8" s="7"/>
      <c r="W8" s="74"/>
      <c r="X8" s="3"/>
      <c r="Y8" s="3"/>
      <c r="Z8" s="3"/>
      <c r="AA8" s="3"/>
    </row>
    <row r="9" spans="1:27" x14ac:dyDescent="0.25">
      <c r="A9" s="74"/>
      <c r="B9" s="7" t="s">
        <v>53</v>
      </c>
      <c r="C9" s="3">
        <v>0.30627283572962882</v>
      </c>
      <c r="D9" s="3">
        <v>8.4884452855203962E-2</v>
      </c>
      <c r="E9" s="3">
        <v>0.59350242719542523</v>
      </c>
      <c r="F9" s="3">
        <v>1.5340284219741976E-2</v>
      </c>
      <c r="V9" s="7"/>
      <c r="W9" s="74"/>
      <c r="X9" s="3"/>
      <c r="Y9" s="3"/>
      <c r="Z9" s="3"/>
      <c r="AA9" s="3"/>
    </row>
    <row r="10" spans="1:27" x14ac:dyDescent="0.25">
      <c r="A10" s="74" t="s">
        <v>41</v>
      </c>
      <c r="B10" s="7" t="s">
        <v>52</v>
      </c>
      <c r="C10" s="3">
        <v>0.3628791689963462</v>
      </c>
      <c r="D10" s="3">
        <v>0.1215041812191595</v>
      </c>
      <c r="E10" s="3">
        <v>0.49451777630225124</v>
      </c>
      <c r="F10" s="3">
        <v>2.1098873482242979E-2</v>
      </c>
      <c r="V10" s="7"/>
      <c r="W10" s="74"/>
      <c r="X10" s="3"/>
      <c r="Y10" s="3"/>
      <c r="Z10" s="3"/>
      <c r="AA10" s="3"/>
    </row>
    <row r="11" spans="1:27" x14ac:dyDescent="0.25">
      <c r="A11" s="74"/>
      <c r="B11" s="7" t="s">
        <v>53</v>
      </c>
      <c r="C11" s="3">
        <v>0.3073659454644283</v>
      </c>
      <c r="D11" s="3">
        <v>0.1467157938249446</v>
      </c>
      <c r="E11" s="3">
        <v>0.52575371332658405</v>
      </c>
      <c r="F11" s="3">
        <v>2.0164547384043024E-2</v>
      </c>
      <c r="V11" s="7"/>
      <c r="W11" s="74"/>
      <c r="X11" s="3"/>
      <c r="Y11" s="3"/>
      <c r="Z11" s="3"/>
      <c r="AA11" s="3"/>
    </row>
    <row r="12" spans="1:27" x14ac:dyDescent="0.25">
      <c r="A12" s="74" t="s">
        <v>42</v>
      </c>
      <c r="B12" s="7" t="s">
        <v>52</v>
      </c>
      <c r="C12" s="3">
        <v>0.41329074943013344</v>
      </c>
      <c r="D12" s="3">
        <v>0.26421936213038039</v>
      </c>
      <c r="E12" s="3">
        <v>0.26860463639653825</v>
      </c>
      <c r="F12" s="3">
        <v>5.3885252042947952E-2</v>
      </c>
    </row>
    <row r="13" spans="1:27" x14ac:dyDescent="0.25">
      <c r="A13" s="74"/>
      <c r="B13" s="7" t="s">
        <v>53</v>
      </c>
      <c r="C13" s="3">
        <v>0.37510585078062247</v>
      </c>
      <c r="D13" s="3">
        <v>0.28588240253980451</v>
      </c>
      <c r="E13" s="3">
        <v>0.3018829363655679</v>
      </c>
      <c r="F13" s="3">
        <v>3.7128810314005133E-2</v>
      </c>
    </row>
    <row r="14" spans="1:27" x14ac:dyDescent="0.25">
      <c r="A14" s="74" t="s">
        <v>43</v>
      </c>
      <c r="B14" s="7" t="s">
        <v>52</v>
      </c>
      <c r="C14" s="3">
        <v>0.46113739938142728</v>
      </c>
      <c r="D14" s="3">
        <v>0.16497983933349028</v>
      </c>
      <c r="E14" s="3">
        <v>0.2910880453445675</v>
      </c>
      <c r="F14" s="3">
        <v>8.2794715940515032E-2</v>
      </c>
    </row>
    <row r="15" spans="1:27" x14ac:dyDescent="0.25">
      <c r="A15" s="74"/>
      <c r="B15" s="7" t="s">
        <v>53</v>
      </c>
      <c r="C15" s="3">
        <v>0.41060749135334751</v>
      </c>
      <c r="D15" s="3">
        <v>0.17083633349626762</v>
      </c>
      <c r="E15" s="3">
        <v>0.35907135369185855</v>
      </c>
      <c r="F15" s="3">
        <v>5.948482145852621E-2</v>
      </c>
    </row>
    <row r="16" spans="1:27" x14ac:dyDescent="0.25">
      <c r="A16" s="74" t="s">
        <v>44</v>
      </c>
      <c r="B16" s="7" t="s">
        <v>52</v>
      </c>
      <c r="C16" s="3">
        <v>0.39400171300703291</v>
      </c>
      <c r="D16" s="3">
        <v>0.37370100988204591</v>
      </c>
      <c r="E16" s="3">
        <v>0.13009340442369838</v>
      </c>
      <c r="F16" s="3">
        <v>0.10220387268722279</v>
      </c>
    </row>
    <row r="17" spans="1:6" x14ac:dyDescent="0.25">
      <c r="A17" s="74"/>
      <c r="B17" s="7" t="s">
        <v>53</v>
      </c>
      <c r="C17" s="3">
        <v>0.3442316926832456</v>
      </c>
      <c r="D17" s="3">
        <v>0.42537175610324207</v>
      </c>
      <c r="E17" s="3">
        <v>0.15183148020400478</v>
      </c>
      <c r="F17" s="3">
        <v>7.8565071009507589E-2</v>
      </c>
    </row>
    <row r="18" spans="1:6" x14ac:dyDescent="0.25">
      <c r="A18" s="74" t="s">
        <v>45</v>
      </c>
      <c r="B18" s="7" t="s">
        <v>52</v>
      </c>
      <c r="C18" s="3">
        <v>0.64947378107954357</v>
      </c>
      <c r="D18" s="3">
        <v>0.18736781782284243</v>
      </c>
      <c r="E18" s="3">
        <v>9.7450473513368802E-2</v>
      </c>
      <c r="F18" s="3">
        <v>6.5707927584245221E-2</v>
      </c>
    </row>
    <row r="19" spans="1:6" x14ac:dyDescent="0.25">
      <c r="A19" s="74"/>
      <c r="B19" s="7" t="s">
        <v>53</v>
      </c>
      <c r="C19" s="3">
        <v>0.5869996764382831</v>
      </c>
      <c r="D19" s="3">
        <v>0.21168700192284731</v>
      </c>
      <c r="E19" s="3">
        <v>0.12711443246841334</v>
      </c>
      <c r="F19" s="3">
        <v>7.4198889170456334E-2</v>
      </c>
    </row>
    <row r="20" spans="1:6" x14ac:dyDescent="0.25">
      <c r="A20" s="74" t="s">
        <v>46</v>
      </c>
      <c r="B20" s="7" t="s">
        <v>52</v>
      </c>
      <c r="C20" s="3">
        <v>0.60930908727581568</v>
      </c>
      <c r="D20" s="3">
        <v>0.20888344906829198</v>
      </c>
      <c r="E20" s="3">
        <v>0.10180446620372685</v>
      </c>
      <c r="F20" s="3">
        <v>8.0002997452165672E-2</v>
      </c>
    </row>
    <row r="21" spans="1:6" x14ac:dyDescent="0.25">
      <c r="A21" s="74"/>
      <c r="B21" s="7" t="s">
        <v>53</v>
      </c>
      <c r="C21" s="3">
        <v>0.62795285651493926</v>
      </c>
      <c r="D21" s="3">
        <v>0.23677936898965429</v>
      </c>
      <c r="E21" s="3">
        <v>5.7254665453665754E-2</v>
      </c>
      <c r="F21" s="3">
        <v>7.8013109041740636E-2</v>
      </c>
    </row>
    <row r="22" spans="1:6" x14ac:dyDescent="0.25">
      <c r="A22" s="74" t="s">
        <v>89</v>
      </c>
      <c r="B22" s="7" t="s">
        <v>52</v>
      </c>
      <c r="C22" s="3">
        <v>0.655136709638513</v>
      </c>
      <c r="D22" s="3">
        <v>0.25224815198303885</v>
      </c>
      <c r="E22" s="3">
        <v>2.7243316228035244E-2</v>
      </c>
      <c r="F22" s="3">
        <v>6.5371822150412831E-2</v>
      </c>
    </row>
    <row r="23" spans="1:6" x14ac:dyDescent="0.25">
      <c r="A23" s="74"/>
      <c r="B23" s="7" t="s">
        <v>53</v>
      </c>
      <c r="C23" s="3">
        <v>0.60159190797636319</v>
      </c>
      <c r="D23" s="3">
        <v>0.30721160249265733</v>
      </c>
      <c r="E23" s="3">
        <v>3.4519378377810023E-2</v>
      </c>
      <c r="F23" s="3">
        <v>5.6677111153169445E-2</v>
      </c>
    </row>
    <row r="24" spans="1:6" x14ac:dyDescent="0.25">
      <c r="A24" s="74" t="s">
        <v>48</v>
      </c>
      <c r="B24" s="7" t="s">
        <v>52</v>
      </c>
      <c r="C24" s="3">
        <v>0.58053410093010094</v>
      </c>
      <c r="D24" s="3">
        <v>0.23826225853147204</v>
      </c>
      <c r="E24" s="3">
        <v>0.11894910234438694</v>
      </c>
      <c r="F24" s="3">
        <v>6.2254538194040032E-2</v>
      </c>
    </row>
    <row r="25" spans="1:6" x14ac:dyDescent="0.25">
      <c r="A25" s="74"/>
      <c r="B25" s="7" t="s">
        <v>53</v>
      </c>
      <c r="C25" s="3">
        <v>0.5872096300339158</v>
      </c>
      <c r="D25" s="3">
        <v>0.31590231388620427</v>
      </c>
      <c r="E25" s="3">
        <v>3.5337253279185472E-2</v>
      </c>
      <c r="F25" s="3">
        <v>6.155080280069454E-2</v>
      </c>
    </row>
    <row r="26" spans="1:6" x14ac:dyDescent="0.25">
      <c r="A26" s="74" t="s">
        <v>49</v>
      </c>
      <c r="B26" s="7" t="s">
        <v>52</v>
      </c>
      <c r="C26" s="3">
        <v>0.68900464059096511</v>
      </c>
      <c r="D26" s="3">
        <v>0.25850932853489911</v>
      </c>
      <c r="E26" s="3">
        <v>3.9284023108248883E-2</v>
      </c>
      <c r="F26" s="3">
        <v>1.320200776588692E-2</v>
      </c>
    </row>
    <row r="27" spans="1:6" x14ac:dyDescent="0.25">
      <c r="A27" s="74"/>
      <c r="B27" s="7" t="s">
        <v>53</v>
      </c>
      <c r="C27" s="3">
        <v>0.68081718390025747</v>
      </c>
      <c r="D27" s="3">
        <v>0.27009079821113974</v>
      </c>
      <c r="E27" s="3">
        <v>3.1321994850250709E-2</v>
      </c>
      <c r="F27" s="3">
        <v>1.7770023038352078E-2</v>
      </c>
    </row>
    <row r="28" spans="1:6" x14ac:dyDescent="0.25">
      <c r="A28" s="74" t="s">
        <v>50</v>
      </c>
      <c r="B28" s="7" t="s">
        <v>52</v>
      </c>
      <c r="C28" s="3">
        <v>0.6541723858428915</v>
      </c>
      <c r="D28" s="3">
        <v>0.16418540339732238</v>
      </c>
      <c r="E28" s="3">
        <v>0.1526194073614893</v>
      </c>
      <c r="F28" s="3">
        <v>2.9022803398296885E-2</v>
      </c>
    </row>
    <row r="29" spans="1:6" x14ac:dyDescent="0.25">
      <c r="A29" s="74"/>
      <c r="B29" s="7" t="s">
        <v>53</v>
      </c>
      <c r="C29" s="3">
        <v>0.64990415213739194</v>
      </c>
      <c r="D29" s="3">
        <v>0.26932616018656769</v>
      </c>
      <c r="E29" s="3">
        <v>2.2711570409732991E-2</v>
      </c>
      <c r="F29" s="3">
        <v>5.8058117266307593E-2</v>
      </c>
    </row>
    <row r="30" spans="1:6" x14ac:dyDescent="0.25">
      <c r="A30" s="74" t="s">
        <v>51</v>
      </c>
      <c r="B30" s="7" t="s">
        <v>52</v>
      </c>
      <c r="C30" s="3">
        <v>0.85130696403433714</v>
      </c>
      <c r="D30" s="3">
        <v>0.14783736785448121</v>
      </c>
      <c r="E30" s="3">
        <v>0</v>
      </c>
      <c r="F30" s="3">
        <v>8.5566811118165001E-4</v>
      </c>
    </row>
    <row r="31" spans="1:6" x14ac:dyDescent="0.25">
      <c r="A31" s="74"/>
      <c r="B31" s="7" t="s">
        <v>53</v>
      </c>
      <c r="C31" s="3">
        <v>0.84088330938516231</v>
      </c>
      <c r="D31" s="3">
        <v>0.15810834656784895</v>
      </c>
      <c r="E31" s="3">
        <v>0</v>
      </c>
      <c r="F31" s="3">
        <v>1.0083440469888325E-3</v>
      </c>
    </row>
  </sheetData>
  <mergeCells count="16">
    <mergeCell ref="A6:A7"/>
    <mergeCell ref="W6:W7"/>
    <mergeCell ref="A8:A9"/>
    <mergeCell ref="W8:W9"/>
    <mergeCell ref="A10:A11"/>
    <mergeCell ref="W10:W11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2:A23"/>
  </mergeCells>
  <hyperlinks>
    <hyperlink ref="A1" location="'Figure 2.11'!A1" display="Figure 2.11 - Part de la consommation d’énergie selon la source en 2014 et en 2040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26.7109375" bestFit="1" customWidth="1"/>
  </cols>
  <sheetData>
    <row r="1" spans="1:3" x14ac:dyDescent="0.25">
      <c r="A1" s="73" t="s">
        <v>224</v>
      </c>
    </row>
    <row r="5" spans="1:3" x14ac:dyDescent="0.25">
      <c r="B5">
        <v>2005</v>
      </c>
      <c r="C5">
        <v>2013</v>
      </c>
    </row>
    <row r="6" spans="1:3" x14ac:dyDescent="0.25">
      <c r="A6" t="s">
        <v>3</v>
      </c>
      <c r="B6">
        <v>52.1</v>
      </c>
      <c r="C6">
        <v>52.2</v>
      </c>
    </row>
    <row r="7" spans="1:3" x14ac:dyDescent="0.25">
      <c r="A7" t="s">
        <v>30</v>
      </c>
      <c r="B7">
        <v>201</v>
      </c>
      <c r="C7">
        <v>233</v>
      </c>
    </row>
    <row r="8" spans="1:3" x14ac:dyDescent="0.25">
      <c r="A8" t="s">
        <v>63</v>
      </c>
      <c r="B8">
        <v>55.1</v>
      </c>
      <c r="C8">
        <v>59.5</v>
      </c>
    </row>
    <row r="9" spans="1:3" x14ac:dyDescent="0.25">
      <c r="A9" t="s">
        <v>32</v>
      </c>
      <c r="B9">
        <v>12.5</v>
      </c>
      <c r="C9">
        <v>13</v>
      </c>
    </row>
    <row r="10" spans="1:3" x14ac:dyDescent="0.25">
      <c r="A10" t="s">
        <v>33</v>
      </c>
      <c r="B10">
        <v>163</v>
      </c>
      <c r="C10">
        <v>131</v>
      </c>
    </row>
    <row r="11" spans="1:3" x14ac:dyDescent="0.25">
      <c r="A11" t="s">
        <v>18</v>
      </c>
      <c r="B11">
        <v>62.7</v>
      </c>
      <c r="C11">
        <v>58.8</v>
      </c>
    </row>
    <row r="12" spans="1:3" x14ac:dyDescent="0.25">
      <c r="A12" t="s">
        <v>34</v>
      </c>
      <c r="B12">
        <v>51.88</v>
      </c>
      <c r="C12">
        <v>38.770000000000003</v>
      </c>
    </row>
    <row r="13" spans="1:3" x14ac:dyDescent="0.25">
      <c r="A13" t="s">
        <v>23</v>
      </c>
      <c r="B13">
        <v>2.431</v>
      </c>
      <c r="C13">
        <v>1.9930000000000001</v>
      </c>
    </row>
    <row r="17" spans="1:3" x14ac:dyDescent="0.25">
      <c r="B17">
        <v>2005</v>
      </c>
      <c r="C17">
        <v>2013</v>
      </c>
    </row>
    <row r="18" spans="1:3" x14ac:dyDescent="0.25">
      <c r="A18" t="s">
        <v>19</v>
      </c>
      <c r="B18">
        <v>18.899999999999999</v>
      </c>
      <c r="C18">
        <v>13.1</v>
      </c>
    </row>
    <row r="19" spans="1:3" x14ac:dyDescent="0.25">
      <c r="A19" t="s">
        <v>20</v>
      </c>
      <c r="B19">
        <v>22.2</v>
      </c>
      <c r="C19">
        <v>16.7</v>
      </c>
    </row>
    <row r="20" spans="1:3" x14ac:dyDescent="0.25">
      <c r="A20" t="s">
        <v>21</v>
      </c>
      <c r="B20">
        <v>1.49</v>
      </c>
      <c r="C20">
        <v>1.31</v>
      </c>
    </row>
    <row r="21" spans="1:3" x14ac:dyDescent="0.25">
      <c r="A21" t="s">
        <v>22</v>
      </c>
      <c r="B21">
        <v>9.2899999999999991</v>
      </c>
      <c r="C21">
        <v>7.66</v>
      </c>
    </row>
    <row r="22" spans="1:3" x14ac:dyDescent="0.25">
      <c r="A22" t="s">
        <v>37</v>
      </c>
      <c r="B22">
        <v>0.45300000000000001</v>
      </c>
      <c r="C22">
        <v>0.34100000000000003</v>
      </c>
    </row>
    <row r="23" spans="1:3" x14ac:dyDescent="0.25">
      <c r="A23" t="s">
        <v>23</v>
      </c>
      <c r="B23">
        <v>1.64</v>
      </c>
      <c r="C23">
        <v>1.44</v>
      </c>
    </row>
    <row r="24" spans="1:3" x14ac:dyDescent="0.25">
      <c r="A24" t="s">
        <v>24</v>
      </c>
      <c r="B24">
        <v>0.33800000000000002</v>
      </c>
      <c r="C24">
        <v>0.21199999999999999</v>
      </c>
    </row>
  </sheetData>
  <hyperlinks>
    <hyperlink ref="A1" location="'Figure 2.12'!A1" display="Figure 2.12 - Émissions de GES liées à l’énergie selon la province ou le territoire en 2005 et en 2013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85" zoomScaleNormal="85" workbookViewId="0"/>
  </sheetViews>
  <sheetFormatPr defaultRowHeight="15" x14ac:dyDescent="0.25"/>
  <cols>
    <col min="1" max="1" width="19.42578125" bestFit="1" customWidth="1"/>
  </cols>
  <sheetData>
    <row r="1" spans="1:4" x14ac:dyDescent="0.25">
      <c r="A1" s="73" t="s">
        <v>225</v>
      </c>
    </row>
    <row r="3" spans="1:4" x14ac:dyDescent="0.25">
      <c r="B3" t="s">
        <v>84</v>
      </c>
    </row>
    <row r="4" spans="1:4" x14ac:dyDescent="0.25">
      <c r="A4" t="s">
        <v>16</v>
      </c>
      <c r="B4" s="14">
        <v>0.26696483964513895</v>
      </c>
      <c r="C4" s="14"/>
      <c r="D4" s="14"/>
    </row>
    <row r="5" spans="1:4" x14ac:dyDescent="0.25">
      <c r="A5" t="s">
        <v>4</v>
      </c>
      <c r="B5" s="14">
        <v>0.36419846668044409</v>
      </c>
      <c r="C5" s="14"/>
      <c r="D5" s="14"/>
    </row>
    <row r="6" spans="1:4" x14ac:dyDescent="0.25">
      <c r="A6" t="s">
        <v>90</v>
      </c>
      <c r="B6" s="14">
        <v>0.10292686094498849</v>
      </c>
      <c r="C6" s="14"/>
      <c r="D6" s="14"/>
    </row>
    <row r="7" spans="1:4" x14ac:dyDescent="0.25">
      <c r="A7" t="s">
        <v>6</v>
      </c>
      <c r="B7" s="14">
        <v>0.13709593442248225</v>
      </c>
      <c r="C7" s="14"/>
      <c r="D7" s="14"/>
    </row>
    <row r="8" spans="1:4" x14ac:dyDescent="0.25">
      <c r="A8" t="s">
        <v>7</v>
      </c>
      <c r="B8" s="14">
        <v>0.11023235858743785</v>
      </c>
      <c r="C8" s="14"/>
      <c r="D8" s="14"/>
    </row>
    <row r="9" spans="1:4" x14ac:dyDescent="0.25">
      <c r="A9" t="s">
        <v>8</v>
      </c>
      <c r="B9" s="14">
        <v>2.4496521983340402E-2</v>
      </c>
      <c r="C9" s="14"/>
      <c r="D9" s="14"/>
    </row>
    <row r="10" spans="1:4" x14ac:dyDescent="0.25">
      <c r="A10" t="s">
        <v>9</v>
      </c>
      <c r="B10" s="14">
        <v>6.1382307666566049E-2</v>
      </c>
      <c r="C10" s="14"/>
      <c r="D10" s="14"/>
    </row>
    <row r="11" spans="1:4" x14ac:dyDescent="0.25">
      <c r="A11" t="s">
        <v>10</v>
      </c>
      <c r="B11" s="14">
        <v>-0.12028675625718122</v>
      </c>
      <c r="C11" s="14"/>
      <c r="D11" s="14"/>
    </row>
    <row r="12" spans="1:4" x14ac:dyDescent="0.25">
      <c r="A12" t="s">
        <v>11</v>
      </c>
      <c r="B12" s="14">
        <v>8.2139565578527085E-2</v>
      </c>
      <c r="C12" s="14"/>
      <c r="D12" s="14"/>
    </row>
    <row r="13" spans="1:4" x14ac:dyDescent="0.25">
      <c r="A13" t="s">
        <v>12</v>
      </c>
      <c r="B13" s="14">
        <v>-3.1775178449609753E-2</v>
      </c>
      <c r="C13" s="14"/>
      <c r="D13" s="14"/>
    </row>
    <row r="14" spans="1:4" x14ac:dyDescent="0.25">
      <c r="A14" t="s">
        <v>13</v>
      </c>
      <c r="B14" s="14">
        <v>0.11813618713893348</v>
      </c>
      <c r="C14" s="14"/>
      <c r="D14" s="14"/>
    </row>
    <row r="15" spans="1:4" x14ac:dyDescent="0.25">
      <c r="A15" t="s">
        <v>14</v>
      </c>
      <c r="B15" s="14">
        <v>-9.9937251156411278E-2</v>
      </c>
      <c r="C15" s="14"/>
      <c r="D15" s="14"/>
    </row>
    <row r="16" spans="1:4" x14ac:dyDescent="0.25">
      <c r="A16" t="s">
        <v>15</v>
      </c>
      <c r="B16" s="14">
        <v>9.4951558144028336E-2</v>
      </c>
      <c r="C16" s="14"/>
      <c r="D16" s="14"/>
    </row>
    <row r="17" spans="1:4" x14ac:dyDescent="0.25">
      <c r="A17" t="s">
        <v>91</v>
      </c>
      <c r="B17" s="14">
        <v>0.19284083315111911</v>
      </c>
      <c r="C17" s="14"/>
      <c r="D17" s="14"/>
    </row>
    <row r="21" spans="1:4" x14ac:dyDescent="0.25">
      <c r="B21" s="14"/>
    </row>
    <row r="22" spans="1:4" x14ac:dyDescent="0.25">
      <c r="B22" s="14"/>
    </row>
    <row r="23" spans="1:4" x14ac:dyDescent="0.25">
      <c r="B23" s="14"/>
    </row>
    <row r="24" spans="1:4" x14ac:dyDescent="0.25">
      <c r="B24" s="14"/>
    </row>
    <row r="25" spans="1:4" x14ac:dyDescent="0.25">
      <c r="B25" s="14"/>
    </row>
    <row r="26" spans="1:4" x14ac:dyDescent="0.25">
      <c r="B26" s="14"/>
    </row>
    <row r="27" spans="1:4" x14ac:dyDescent="0.25">
      <c r="B27" s="14"/>
    </row>
    <row r="28" spans="1:4" x14ac:dyDescent="0.25">
      <c r="B28" s="14"/>
    </row>
    <row r="29" spans="1:4" x14ac:dyDescent="0.25">
      <c r="B29" s="14"/>
    </row>
    <row r="30" spans="1:4" x14ac:dyDescent="0.25">
      <c r="B30" s="14"/>
    </row>
    <row r="31" spans="1:4" x14ac:dyDescent="0.25">
      <c r="B31" s="14"/>
    </row>
    <row r="32" spans="1:4" x14ac:dyDescent="0.25">
      <c r="B32" s="14"/>
    </row>
    <row r="33" spans="2:2" x14ac:dyDescent="0.25">
      <c r="B33" s="14"/>
    </row>
    <row r="34" spans="2:2" x14ac:dyDescent="0.25">
      <c r="B34" s="14"/>
    </row>
  </sheetData>
  <hyperlinks>
    <hyperlink ref="A1" location="'Figure 2.13'!A1" display="Figure 2.13 - Pourcentage de croissance de la demande totale de combustibles fossiles, de 2014 à 2040 – Scénario de référen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226</v>
      </c>
    </row>
    <row r="4" spans="1:37" x14ac:dyDescent="0.25">
      <c r="A4" t="s">
        <v>92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71</v>
      </c>
      <c r="B6">
        <v>2.5999999458940009</v>
      </c>
      <c r="C6">
        <v>2.5999999458940009</v>
      </c>
      <c r="D6">
        <v>2.5999999458940009</v>
      </c>
      <c r="E6">
        <v>2.6999999438130016</v>
      </c>
      <c r="F6">
        <v>2.6999999438130016</v>
      </c>
      <c r="G6">
        <v>2.8919999398174814</v>
      </c>
      <c r="H6">
        <v>3.438999928434411</v>
      </c>
      <c r="I6">
        <v>3.4449999283095516</v>
      </c>
      <c r="J6">
        <v>3.7389999221914123</v>
      </c>
      <c r="K6">
        <v>4.0039999166767606</v>
      </c>
      <c r="L6">
        <v>4.4069999082903317</v>
      </c>
      <c r="M6">
        <v>4.5739999048150635</v>
      </c>
      <c r="N6">
        <v>4.8039999000287619</v>
      </c>
      <c r="O6">
        <v>5.0179998955754215</v>
      </c>
      <c r="P6">
        <v>5.3339998889994611</v>
      </c>
      <c r="Q6">
        <v>5.775999879801442</v>
      </c>
      <c r="R6">
        <v>6.2929998690426725</v>
      </c>
      <c r="S6">
        <v>6.772999859053872</v>
      </c>
      <c r="T6">
        <v>7.1659998508755427</v>
      </c>
      <c r="U6">
        <v>7.4409998451527937</v>
      </c>
      <c r="V6">
        <v>7.5999998418440029</v>
      </c>
      <c r="W6">
        <v>7.7199998393468032</v>
      </c>
      <c r="X6">
        <v>7.7809998380773928</v>
      </c>
      <c r="Y6">
        <v>7.775999838181443</v>
      </c>
      <c r="Z6">
        <v>7.7779998381398228</v>
      </c>
      <c r="AA6">
        <v>7.8029998376195726</v>
      </c>
      <c r="AB6">
        <v>7.8399998368496036</v>
      </c>
      <c r="AC6">
        <v>7.8889998358299129</v>
      </c>
      <c r="AD6">
        <v>7.936999834831032</v>
      </c>
      <c r="AE6">
        <v>7.9819998338945828</v>
      </c>
      <c r="AF6">
        <v>8.0229998330413732</v>
      </c>
      <c r="AG6">
        <v>8.0569998323338332</v>
      </c>
      <c r="AH6">
        <v>8.0879998316887232</v>
      </c>
      <c r="AI6">
        <v>8.1139998311476642</v>
      </c>
      <c r="AJ6">
        <v>8.1349998307106528</v>
      </c>
      <c r="AK6">
        <v>8.157999830232022</v>
      </c>
    </row>
    <row r="7" spans="1:37" x14ac:dyDescent="0.25">
      <c r="A7" t="s">
        <v>72</v>
      </c>
      <c r="K7">
        <v>4.0039999166767606</v>
      </c>
      <c r="L7">
        <v>4.5049999062509531</v>
      </c>
      <c r="M7">
        <v>4.7999999001120024</v>
      </c>
      <c r="N7">
        <v>5.1259998933279416</v>
      </c>
      <c r="O7">
        <v>5.4759998860444421</v>
      </c>
      <c r="P7">
        <v>5.9549998760764522</v>
      </c>
      <c r="Q7">
        <v>6.5769998631326319</v>
      </c>
      <c r="R7">
        <v>7.2829998484407739</v>
      </c>
      <c r="S7">
        <v>7.9439998346853633</v>
      </c>
      <c r="T7">
        <v>8.4889998233439137</v>
      </c>
      <c r="U7">
        <v>8.9029998147285756</v>
      </c>
      <c r="V7">
        <v>9.2009998085271949</v>
      </c>
      <c r="W7">
        <v>9.4519998033038828</v>
      </c>
      <c r="X7">
        <v>9.6319997995580824</v>
      </c>
      <c r="Y7">
        <v>9.736999797373036</v>
      </c>
      <c r="Z7">
        <v>9.8319997953960829</v>
      </c>
      <c r="AA7">
        <v>9.9379997931902224</v>
      </c>
      <c r="AB7">
        <v>10.044999790963557</v>
      </c>
      <c r="AC7">
        <v>10.142999788924174</v>
      </c>
      <c r="AD7">
        <v>10.232999787051275</v>
      </c>
      <c r="AE7">
        <v>10.304999785552955</v>
      </c>
      <c r="AF7">
        <v>10.360999784387595</v>
      </c>
      <c r="AG7">
        <v>10.404999783471956</v>
      </c>
      <c r="AH7">
        <v>10.438999782764414</v>
      </c>
      <c r="AI7">
        <v>10.469999782119304</v>
      </c>
      <c r="AJ7">
        <v>10.497999781536624</v>
      </c>
      <c r="AK7">
        <v>10.522999781016376</v>
      </c>
    </row>
    <row r="8" spans="1:37" x14ac:dyDescent="0.25">
      <c r="A8" t="s">
        <v>73</v>
      </c>
      <c r="K8">
        <v>4.0039999166767606</v>
      </c>
      <c r="L8">
        <v>4.3839999087689616</v>
      </c>
      <c r="M8">
        <v>4.4859999066463425</v>
      </c>
      <c r="N8">
        <v>4.656999903087832</v>
      </c>
      <c r="O8">
        <v>4.8359998993628421</v>
      </c>
      <c r="P8">
        <v>5.1329998931822729</v>
      </c>
      <c r="Q8">
        <v>5.5509998844836916</v>
      </c>
      <c r="R8">
        <v>6.0369998743700322</v>
      </c>
      <c r="S8">
        <v>6.4869998650055329</v>
      </c>
      <c r="T8">
        <v>6.8489998574723137</v>
      </c>
      <c r="U8">
        <v>7.1079998520825241</v>
      </c>
      <c r="V8">
        <v>7.2599998489194029</v>
      </c>
      <c r="W8">
        <v>7.3709998466094939</v>
      </c>
      <c r="X8">
        <v>7.4229998455273725</v>
      </c>
      <c r="Y8">
        <v>7.4139998457146623</v>
      </c>
      <c r="Z8">
        <v>7.401999845964383</v>
      </c>
      <c r="AA8">
        <v>7.4009998459851936</v>
      </c>
      <c r="AB8">
        <v>7.4079998458395222</v>
      </c>
      <c r="AC8">
        <v>7.4209998455689918</v>
      </c>
      <c r="AD8">
        <v>7.4269998454441319</v>
      </c>
      <c r="AE8">
        <v>7.4329998453192729</v>
      </c>
      <c r="AF8">
        <v>7.4349998452776536</v>
      </c>
      <c r="AG8">
        <v>7.421999845548183</v>
      </c>
      <c r="AH8">
        <v>7.3999998460060032</v>
      </c>
      <c r="AI8">
        <v>7.3719998465886825</v>
      </c>
      <c r="AJ8">
        <v>7.3379998472962233</v>
      </c>
      <c r="AK8">
        <v>7.2989998481078135</v>
      </c>
    </row>
    <row r="9" spans="1:37" x14ac:dyDescent="0.25">
      <c r="A9" t="s">
        <v>74</v>
      </c>
      <c r="K9">
        <v>4.0039999166767606</v>
      </c>
      <c r="L9">
        <v>4.4069999082903317</v>
      </c>
      <c r="M9">
        <v>4.5739999048150635</v>
      </c>
      <c r="N9">
        <v>4.8039999000287619</v>
      </c>
      <c r="O9">
        <v>5.0939998939938613</v>
      </c>
      <c r="P9">
        <v>5.7579998801760235</v>
      </c>
      <c r="Q9">
        <v>6.8329998578052722</v>
      </c>
      <c r="R9">
        <v>7.9619998343107845</v>
      </c>
      <c r="S9">
        <v>8.8839998151239641</v>
      </c>
      <c r="T9">
        <v>9.3749998049062544</v>
      </c>
      <c r="U9">
        <v>9.5819998005985845</v>
      </c>
      <c r="V9">
        <v>9.8109997958330926</v>
      </c>
      <c r="W9">
        <v>10.036999791130034</v>
      </c>
      <c r="X9">
        <v>10.255999786572644</v>
      </c>
      <c r="Y9">
        <v>10.463999782244166</v>
      </c>
      <c r="Z9">
        <v>10.659999778165403</v>
      </c>
      <c r="AA9">
        <v>10.849999774211504</v>
      </c>
      <c r="AB9">
        <v>11.018999770694611</v>
      </c>
      <c r="AC9">
        <v>11.158999767781216</v>
      </c>
      <c r="AD9">
        <v>11.285999765138346</v>
      </c>
      <c r="AE9">
        <v>11.364999763494355</v>
      </c>
      <c r="AF9">
        <v>11.402999762703574</v>
      </c>
      <c r="AG9">
        <v>11.440999761912796</v>
      </c>
      <c r="AH9">
        <v>11.474999761205257</v>
      </c>
      <c r="AI9">
        <v>11.498999760705816</v>
      </c>
      <c r="AJ9">
        <v>11.511999760435286</v>
      </c>
      <c r="AK9">
        <v>11.528999760081517</v>
      </c>
    </row>
    <row r="10" spans="1:37" x14ac:dyDescent="0.25">
      <c r="A10" t="s">
        <v>75</v>
      </c>
      <c r="K10">
        <v>4.0039999166767606</v>
      </c>
      <c r="L10">
        <v>4.4069999082903317</v>
      </c>
      <c r="M10">
        <v>4.5739999048150635</v>
      </c>
      <c r="N10">
        <v>4.8039999000287619</v>
      </c>
      <c r="O10">
        <v>4.9669998966367324</v>
      </c>
      <c r="P10">
        <v>5.0679998945349212</v>
      </c>
      <c r="Q10">
        <v>5.1449998929325522</v>
      </c>
      <c r="R10">
        <v>5.2319998911220811</v>
      </c>
      <c r="S10">
        <v>5.310999889478091</v>
      </c>
      <c r="T10">
        <v>5.3819998880005819</v>
      </c>
      <c r="U10">
        <v>5.4369998868560323</v>
      </c>
      <c r="V10">
        <v>5.4849998858571514</v>
      </c>
      <c r="W10">
        <v>5.529999884920703</v>
      </c>
      <c r="X10">
        <v>5.5639998842131622</v>
      </c>
      <c r="Y10">
        <v>5.5879998837137217</v>
      </c>
      <c r="Z10">
        <v>5.6169998831102328</v>
      </c>
      <c r="AA10">
        <v>5.6549998823194532</v>
      </c>
      <c r="AB10">
        <v>5.6979998814246224</v>
      </c>
      <c r="AC10">
        <v>5.7459998804257424</v>
      </c>
      <c r="AD10">
        <v>5.7909998794892923</v>
      </c>
      <c r="AE10">
        <v>5.8299998786777012</v>
      </c>
      <c r="AF10">
        <v>5.8649998779493533</v>
      </c>
      <c r="AG10">
        <v>5.8939998773458626</v>
      </c>
      <c r="AH10">
        <v>5.9179998768464221</v>
      </c>
      <c r="AI10">
        <v>5.9389998764094125</v>
      </c>
      <c r="AJ10">
        <v>5.9559998760556425</v>
      </c>
      <c r="AK10">
        <v>5.9739998756810619</v>
      </c>
    </row>
  </sheetData>
  <hyperlinks>
    <hyperlink ref="A1" location="'Figure C.-B.1'!A1" display="F I G U R E C . - B . 1 : Production de gaz naturel selon le scénario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0" zoomScaleNormal="80" workbookViewId="0"/>
  </sheetViews>
  <sheetFormatPr defaultColWidth="9.140625" defaultRowHeight="15" x14ac:dyDescent="0.25"/>
  <cols>
    <col min="1" max="1" width="17" style="15" bestFit="1" customWidth="1"/>
    <col min="2" max="2" width="9.28515625" style="15" customWidth="1"/>
    <col min="3" max="12" width="9.140625" style="15"/>
    <col min="13" max="13" width="28.7109375" style="15" bestFit="1" customWidth="1"/>
    <col min="14" max="15" width="12.85546875" style="15" bestFit="1" customWidth="1"/>
    <col min="16" max="16" width="11.140625" style="15" bestFit="1" customWidth="1"/>
    <col min="17" max="17" width="9.140625" style="15"/>
    <col min="18" max="18" width="5" style="15" customWidth="1"/>
    <col min="19" max="21" width="9.140625" style="15"/>
    <col min="22" max="22" width="12.140625" style="15" bestFit="1" customWidth="1"/>
    <col min="23" max="16384" width="9.140625" style="15"/>
  </cols>
  <sheetData>
    <row r="1" spans="1:8" x14ac:dyDescent="0.25">
      <c r="A1" s="73" t="s">
        <v>227</v>
      </c>
    </row>
    <row r="3" spans="1:8" x14ac:dyDescent="0.25">
      <c r="C3" s="15">
        <v>2010</v>
      </c>
      <c r="D3" s="16">
        <v>2015</v>
      </c>
      <c r="E3" s="16">
        <v>2020</v>
      </c>
      <c r="F3" s="16">
        <v>2030</v>
      </c>
      <c r="G3" s="16">
        <v>2035</v>
      </c>
      <c r="H3" s="16">
        <v>2040</v>
      </c>
    </row>
    <row r="4" spans="1:8" x14ac:dyDescent="0.25">
      <c r="B4" s="15" t="s">
        <v>54</v>
      </c>
      <c r="C4" s="15">
        <v>13346.61</v>
      </c>
      <c r="D4" s="15">
        <v>14814.37</v>
      </c>
      <c r="E4" s="15">
        <v>15564.37</v>
      </c>
      <c r="F4" s="15">
        <v>17252.37</v>
      </c>
      <c r="G4" s="15">
        <v>17302.38</v>
      </c>
      <c r="H4" s="15">
        <v>17302.38</v>
      </c>
    </row>
    <row r="5" spans="1:8" x14ac:dyDescent="0.25">
      <c r="B5" s="15" t="s">
        <v>56</v>
      </c>
      <c r="C5" s="15">
        <v>126.25</v>
      </c>
      <c r="D5" s="15">
        <v>589.65</v>
      </c>
      <c r="E5" s="15">
        <v>893.65</v>
      </c>
      <c r="F5" s="15">
        <v>1013.65</v>
      </c>
      <c r="G5" s="15">
        <v>1113.6500000000001</v>
      </c>
      <c r="H5" s="15">
        <v>1133.6500000000001</v>
      </c>
    </row>
    <row r="6" spans="1:8" x14ac:dyDescent="0.25">
      <c r="B6" s="15" t="s">
        <v>57</v>
      </c>
      <c r="C6" s="15">
        <v>856.4</v>
      </c>
      <c r="D6" s="15">
        <v>810.67000000000007</v>
      </c>
      <c r="E6" s="15">
        <v>890.67000000000007</v>
      </c>
      <c r="F6" s="15">
        <v>1090.67</v>
      </c>
      <c r="G6" s="15">
        <v>1210.67</v>
      </c>
      <c r="H6" s="15">
        <v>1260.67</v>
      </c>
    </row>
    <row r="7" spans="1:8" x14ac:dyDescent="0.25">
      <c r="B7" s="15" t="s">
        <v>58</v>
      </c>
      <c r="C7" s="15">
        <v>0</v>
      </c>
      <c r="D7" s="15">
        <v>3.2810000000000001</v>
      </c>
      <c r="E7" s="15">
        <v>7.2809999999999997</v>
      </c>
      <c r="F7" s="15">
        <v>15.281000000000001</v>
      </c>
      <c r="G7" s="15">
        <v>19.280999999999999</v>
      </c>
      <c r="H7" s="15">
        <v>23.280999999999999</v>
      </c>
    </row>
    <row r="8" spans="1:8" x14ac:dyDescent="0.25">
      <c r="B8" s="15" t="s">
        <v>61</v>
      </c>
      <c r="C8" s="15">
        <v>1471.23</v>
      </c>
      <c r="D8" s="15">
        <v>1472.23</v>
      </c>
      <c r="E8" s="15">
        <v>532.23149999999998</v>
      </c>
      <c r="F8" s="15">
        <v>542.2337</v>
      </c>
      <c r="G8" s="15">
        <v>552.23440000000005</v>
      </c>
      <c r="H8" s="15">
        <v>562.23490000000004</v>
      </c>
    </row>
    <row r="9" spans="1:8" x14ac:dyDescent="0.25">
      <c r="B9" s="15" t="s">
        <v>62</v>
      </c>
      <c r="C9" s="15">
        <v>36.46</v>
      </c>
      <c r="D9" s="15">
        <v>82.46</v>
      </c>
      <c r="E9" s="15">
        <v>82.46</v>
      </c>
      <c r="F9" s="15">
        <v>82.46</v>
      </c>
      <c r="G9" s="15">
        <v>82.46</v>
      </c>
      <c r="H9" s="15">
        <v>82.46</v>
      </c>
    </row>
  </sheetData>
  <hyperlinks>
    <hyperlink ref="A1" location="'Figure C.-B.2'!A1" display="F I G U R E C . - B . 2 : Ajouts de capacité électrique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70" zoomScaleNormal="70" workbookViewId="0"/>
  </sheetViews>
  <sheetFormatPr defaultRowHeight="15" x14ac:dyDescent="0.25"/>
  <cols>
    <col min="2" max="2" width="26.42578125" bestFit="1" customWidth="1"/>
    <col min="10" max="10" width="14" customWidth="1"/>
  </cols>
  <sheetData>
    <row r="1" spans="1:12" x14ac:dyDescent="0.25">
      <c r="A1" s="73" t="s">
        <v>210</v>
      </c>
    </row>
    <row r="3" spans="1:12" x14ac:dyDescent="0.25">
      <c r="C3" t="s">
        <v>0</v>
      </c>
      <c r="F3" t="s">
        <v>1</v>
      </c>
      <c r="J3" t="s">
        <v>2</v>
      </c>
    </row>
    <row r="5" spans="1:12" x14ac:dyDescent="0.25">
      <c r="C5">
        <v>2014</v>
      </c>
      <c r="D5">
        <v>2040</v>
      </c>
      <c r="G5">
        <v>2014</v>
      </c>
      <c r="H5">
        <v>2040</v>
      </c>
      <c r="K5">
        <v>2014</v>
      </c>
      <c r="L5">
        <v>2040</v>
      </c>
    </row>
    <row r="6" spans="1:12" x14ac:dyDescent="0.25">
      <c r="B6" t="s">
        <v>3</v>
      </c>
      <c r="C6">
        <v>67862.50039999999</v>
      </c>
      <c r="D6">
        <v>87495.404700000014</v>
      </c>
      <c r="F6" t="s">
        <v>3</v>
      </c>
      <c r="G6">
        <v>49.535273743150462</v>
      </c>
      <c r="H6">
        <v>87.370006087583988</v>
      </c>
      <c r="J6" t="s">
        <v>3</v>
      </c>
      <c r="K6">
        <v>4.004001330129241</v>
      </c>
      <c r="L6">
        <v>8.1580027100884998</v>
      </c>
    </row>
    <row r="7" spans="1:12" x14ac:dyDescent="0.25">
      <c r="B7" t="s">
        <v>4</v>
      </c>
      <c r="C7">
        <v>81341.643800000005</v>
      </c>
      <c r="D7">
        <v>133704.54630000002</v>
      </c>
      <c r="F7" t="s">
        <v>4</v>
      </c>
      <c r="G7">
        <v>3051.7315676622684</v>
      </c>
      <c r="H7">
        <v>5437.6201627568744</v>
      </c>
      <c r="J7" t="s">
        <v>4</v>
      </c>
      <c r="K7">
        <v>9.8780032814726901</v>
      </c>
      <c r="L7">
        <v>9.4740031472638471</v>
      </c>
    </row>
    <row r="8" spans="1:12" x14ac:dyDescent="0.25">
      <c r="B8" t="s">
        <v>5</v>
      </c>
      <c r="C8">
        <v>25880.4274</v>
      </c>
      <c r="D8">
        <v>33907.949099999998</v>
      </c>
      <c r="F8" t="s">
        <v>5</v>
      </c>
      <c r="G8">
        <v>509.2019113660711</v>
      </c>
      <c r="H8">
        <v>429.25061426084073</v>
      </c>
      <c r="J8" t="s">
        <v>5</v>
      </c>
      <c r="K8">
        <v>0.43500014450704799</v>
      </c>
      <c r="L8">
        <v>0.19900006610782198</v>
      </c>
    </row>
    <row r="9" spans="1:12" x14ac:dyDescent="0.25">
      <c r="B9" t="s">
        <v>6</v>
      </c>
      <c r="C9">
        <v>39479.200700000001</v>
      </c>
      <c r="D9">
        <v>56381.521100000005</v>
      </c>
      <c r="F9" t="s">
        <v>6</v>
      </c>
      <c r="G9">
        <v>45.961661830730783</v>
      </c>
      <c r="H9">
        <v>14.079155446052972</v>
      </c>
      <c r="J9" t="s">
        <v>6</v>
      </c>
      <c r="K9">
        <v>0</v>
      </c>
      <c r="L9">
        <v>0</v>
      </c>
    </row>
    <row r="10" spans="1:12" x14ac:dyDescent="0.25">
      <c r="B10" t="s">
        <v>7</v>
      </c>
      <c r="C10">
        <v>167170.96810000003</v>
      </c>
      <c r="D10">
        <v>181219.03080000001</v>
      </c>
      <c r="F10" t="s">
        <v>7</v>
      </c>
      <c r="G10">
        <v>1.197229176</v>
      </c>
      <c r="H10">
        <v>1.502271917647343E-2</v>
      </c>
      <c r="J10" t="s">
        <v>7</v>
      </c>
      <c r="K10">
        <v>1.0000003322001103E-2</v>
      </c>
      <c r="L10">
        <v>2.0000006644002206E-3</v>
      </c>
    </row>
    <row r="11" spans="1:12" x14ac:dyDescent="0.25">
      <c r="B11" t="s">
        <v>8</v>
      </c>
      <c r="C11">
        <v>194347.69450000001</v>
      </c>
      <c r="D11">
        <v>228908.45819999996</v>
      </c>
      <c r="F11" t="s">
        <v>8</v>
      </c>
      <c r="G11">
        <v>0</v>
      </c>
      <c r="H11">
        <v>0</v>
      </c>
      <c r="J11" t="s">
        <v>8</v>
      </c>
      <c r="K11">
        <v>0</v>
      </c>
      <c r="L11">
        <v>0</v>
      </c>
    </row>
    <row r="12" spans="1:12" x14ac:dyDescent="0.25">
      <c r="B12" t="s">
        <v>9</v>
      </c>
      <c r="C12">
        <v>9969.8145000000004</v>
      </c>
      <c r="D12">
        <v>14108.927599999999</v>
      </c>
      <c r="F12" t="s">
        <v>9</v>
      </c>
      <c r="G12">
        <v>0</v>
      </c>
      <c r="H12">
        <v>0</v>
      </c>
      <c r="J12" t="s">
        <v>9</v>
      </c>
      <c r="K12">
        <v>9.0000029898009929E-3</v>
      </c>
      <c r="L12">
        <v>0</v>
      </c>
    </row>
    <row r="13" spans="1:12" x14ac:dyDescent="0.25">
      <c r="B13" t="s">
        <v>10</v>
      </c>
      <c r="C13">
        <v>12408.140500000001</v>
      </c>
      <c r="D13">
        <v>11739.389800000001</v>
      </c>
      <c r="F13" t="s">
        <v>10</v>
      </c>
      <c r="G13">
        <v>2.89432</v>
      </c>
      <c r="H13">
        <v>0</v>
      </c>
      <c r="J13" t="s">
        <v>10</v>
      </c>
      <c r="K13">
        <v>0.32200010696843551</v>
      </c>
      <c r="L13">
        <v>3.6000011959203972E-2</v>
      </c>
    </row>
    <row r="14" spans="1:12" x14ac:dyDescent="0.25">
      <c r="B14" t="s">
        <v>11</v>
      </c>
      <c r="C14">
        <v>668.76279999999997</v>
      </c>
      <c r="D14">
        <v>861.46960000000001</v>
      </c>
      <c r="F14" t="s">
        <v>11</v>
      </c>
      <c r="G14">
        <v>0</v>
      </c>
      <c r="H14">
        <v>0</v>
      </c>
      <c r="J14" t="s">
        <v>11</v>
      </c>
      <c r="K14">
        <v>0</v>
      </c>
      <c r="L14">
        <v>0</v>
      </c>
    </row>
    <row r="15" spans="1:12" x14ac:dyDescent="0.25">
      <c r="B15" t="s">
        <v>12</v>
      </c>
      <c r="C15">
        <v>41056.766300000003</v>
      </c>
      <c r="D15">
        <v>45814.694600000003</v>
      </c>
      <c r="F15" t="s">
        <v>12</v>
      </c>
      <c r="G15">
        <v>216.1</v>
      </c>
      <c r="H15">
        <v>84.344986762073191</v>
      </c>
      <c r="J15" t="s">
        <v>12</v>
      </c>
      <c r="K15">
        <v>0</v>
      </c>
      <c r="L15">
        <v>0</v>
      </c>
    </row>
    <row r="16" spans="1:12" x14ac:dyDescent="0.25">
      <c r="B16" t="s">
        <v>13</v>
      </c>
      <c r="C16">
        <v>369.19600000000003</v>
      </c>
      <c r="D16">
        <v>512.42969999999991</v>
      </c>
      <c r="F16" t="s">
        <v>13</v>
      </c>
      <c r="G16">
        <v>0</v>
      </c>
      <c r="H16">
        <v>0</v>
      </c>
      <c r="J16" t="s">
        <v>13</v>
      </c>
      <c r="K16">
        <v>0</v>
      </c>
      <c r="L16">
        <v>0</v>
      </c>
    </row>
    <row r="17" spans="2:12" x14ac:dyDescent="0.25">
      <c r="B17" t="s">
        <v>14</v>
      </c>
      <c r="C17">
        <v>744.89679999999998</v>
      </c>
      <c r="D17">
        <v>1004.5006</v>
      </c>
      <c r="F17" t="s">
        <v>14</v>
      </c>
      <c r="G17">
        <v>10.633479999999999</v>
      </c>
      <c r="H17">
        <v>2.8099896624729506</v>
      </c>
      <c r="J17" t="s">
        <v>14</v>
      </c>
      <c r="K17">
        <v>1.1000003654201214E-2</v>
      </c>
      <c r="L17">
        <v>0</v>
      </c>
    </row>
    <row r="18" spans="2:12" x14ac:dyDescent="0.25">
      <c r="B18" t="s">
        <v>15</v>
      </c>
      <c r="C18">
        <v>151.68190000000001</v>
      </c>
      <c r="D18">
        <v>179.26130000000001</v>
      </c>
      <c r="F18" t="s">
        <v>15</v>
      </c>
      <c r="G18">
        <v>0</v>
      </c>
      <c r="H18">
        <v>0</v>
      </c>
      <c r="J18" t="s">
        <v>15</v>
      </c>
      <c r="K18">
        <v>0</v>
      </c>
      <c r="L18">
        <v>0</v>
      </c>
    </row>
  </sheetData>
  <hyperlinks>
    <hyperlink ref="A1" location="Figure.ES.1.!A1" display="Figure ES.1 - Production d’énergie par province et territoire en 2014 et en 2040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228</v>
      </c>
    </row>
    <row r="4" spans="1:37" x14ac:dyDescent="0.25">
      <c r="A4" t="s">
        <v>93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71</v>
      </c>
      <c r="B6">
        <v>1.7756565368317114</v>
      </c>
      <c r="C6">
        <v>1.9436277927206258</v>
      </c>
      <c r="D6">
        <v>1.9923247886408011</v>
      </c>
      <c r="E6">
        <v>1.9491504087085951</v>
      </c>
      <c r="F6">
        <v>2.0827481678342514</v>
      </c>
      <c r="G6">
        <v>2.1994060198412004</v>
      </c>
      <c r="H6">
        <v>2.3579797875011068</v>
      </c>
      <c r="I6">
        <v>2.5991840833348996</v>
      </c>
      <c r="J6">
        <v>2.798391761092462</v>
      </c>
      <c r="K6">
        <v>3.0517315676622685</v>
      </c>
      <c r="L6">
        <v>3.2642534670981633</v>
      </c>
      <c r="M6">
        <v>3.5032220693196443</v>
      </c>
      <c r="N6">
        <v>3.7503629300320913</v>
      </c>
      <c r="O6">
        <v>3.8582445642708141</v>
      </c>
      <c r="P6">
        <v>3.9386541192133557</v>
      </c>
      <c r="Q6">
        <v>4.0023048482268679</v>
      </c>
      <c r="R6">
        <v>4.0596220098217071</v>
      </c>
      <c r="S6">
        <v>4.1568524043475827</v>
      </c>
      <c r="T6">
        <v>4.317990937581162</v>
      </c>
      <c r="U6">
        <v>4.4486996301367032</v>
      </c>
      <c r="V6">
        <v>4.5424345629211356</v>
      </c>
      <c r="W6">
        <v>4.6421145155426649</v>
      </c>
      <c r="X6">
        <v>4.7405317842367829</v>
      </c>
      <c r="Y6">
        <v>4.8335538761519095</v>
      </c>
      <c r="Z6">
        <v>4.9112368754071207</v>
      </c>
      <c r="AA6">
        <v>4.9803727244399347</v>
      </c>
      <c r="AB6">
        <v>5.0517885145175701</v>
      </c>
      <c r="AC6">
        <v>5.1193853432988483</v>
      </c>
      <c r="AD6">
        <v>5.1720846578822997</v>
      </c>
      <c r="AE6">
        <v>5.2181344967981635</v>
      </c>
      <c r="AF6">
        <v>5.267198934175358</v>
      </c>
      <c r="AG6">
        <v>5.3155082873605366</v>
      </c>
      <c r="AH6">
        <v>5.3519270319892707</v>
      </c>
      <c r="AI6">
        <v>5.3833661562377451</v>
      </c>
      <c r="AJ6">
        <v>5.4113351426111045</v>
      </c>
      <c r="AK6">
        <v>5.4376201627568745</v>
      </c>
    </row>
    <row r="7" spans="1:37" x14ac:dyDescent="0.25">
      <c r="A7" t="s">
        <v>72</v>
      </c>
      <c r="K7">
        <v>3.0517315676622685</v>
      </c>
      <c r="L7">
        <v>3.2295857379165458</v>
      </c>
      <c r="M7">
        <v>3.523132360636998</v>
      </c>
      <c r="N7">
        <v>3.790406325161833</v>
      </c>
      <c r="O7">
        <v>3.8883984428414422</v>
      </c>
      <c r="P7">
        <v>4.0106496524056219</v>
      </c>
      <c r="Q7">
        <v>4.1620624427342712</v>
      </c>
      <c r="R7">
        <v>4.3076010301589136</v>
      </c>
      <c r="S7">
        <v>4.5144316931331003</v>
      </c>
      <c r="T7">
        <v>4.7358700385954204</v>
      </c>
      <c r="U7">
        <v>4.8994918858841583</v>
      </c>
      <c r="V7">
        <v>5.0200395434654705</v>
      </c>
      <c r="W7">
        <v>5.160877330838793</v>
      </c>
      <c r="X7">
        <v>5.2919889048214905</v>
      </c>
      <c r="Y7">
        <v>5.4028680516673111</v>
      </c>
      <c r="Z7">
        <v>5.5017174269976081</v>
      </c>
      <c r="AA7">
        <v>5.6029414756313178</v>
      </c>
      <c r="AB7">
        <v>5.6987597904615628</v>
      </c>
      <c r="AC7">
        <v>5.7754114575983788</v>
      </c>
      <c r="AD7">
        <v>5.8409255859185087</v>
      </c>
      <c r="AE7">
        <v>5.9109123034513944</v>
      </c>
      <c r="AF7">
        <v>5.9766126112771918</v>
      </c>
      <c r="AG7">
        <v>6.0279423264858165</v>
      </c>
      <c r="AH7">
        <v>6.0720253746738617</v>
      </c>
      <c r="AI7">
        <v>6.1125079233712531</v>
      </c>
      <c r="AJ7">
        <v>6.1485661911506968</v>
      </c>
      <c r="AK7">
        <v>6.1822307090990076</v>
      </c>
    </row>
    <row r="8" spans="1:37" x14ac:dyDescent="0.25">
      <c r="A8" t="s">
        <v>73</v>
      </c>
      <c r="K8">
        <v>3.0517315676622685</v>
      </c>
      <c r="L8">
        <v>3.2047457239430006</v>
      </c>
      <c r="M8">
        <v>3.4638785470745543</v>
      </c>
      <c r="N8">
        <v>3.6948381154844121</v>
      </c>
      <c r="O8">
        <v>3.7878301439725859</v>
      </c>
      <c r="P8">
        <v>3.8446705893296094</v>
      </c>
      <c r="Q8">
        <v>3.8560303546308616</v>
      </c>
      <c r="R8">
        <v>3.857514139809564</v>
      </c>
      <c r="S8">
        <v>3.8660296934911251</v>
      </c>
      <c r="T8">
        <v>3.8819003946459412</v>
      </c>
      <c r="U8">
        <v>3.8885483620824353</v>
      </c>
      <c r="V8">
        <v>3.9052123461865196</v>
      </c>
      <c r="W8">
        <v>3.9642019780390871</v>
      </c>
      <c r="X8">
        <v>4.0087337947799329</v>
      </c>
      <c r="Y8">
        <v>4.047159269379204</v>
      </c>
      <c r="Z8">
        <v>4.0963300435841417</v>
      </c>
      <c r="AA8">
        <v>4.1530787228593313</v>
      </c>
      <c r="AB8">
        <v>4.1931692031097869</v>
      </c>
      <c r="AC8">
        <v>4.2188780219574493</v>
      </c>
      <c r="AD8">
        <v>4.2395447019094448</v>
      </c>
      <c r="AE8">
        <v>4.2578419203457667</v>
      </c>
      <c r="AF8">
        <v>4.2726485444620144</v>
      </c>
      <c r="AG8">
        <v>4.2858396499185254</v>
      </c>
      <c r="AH8">
        <v>4.297542801843651</v>
      </c>
      <c r="AI8">
        <v>4.3079367306716598</v>
      </c>
      <c r="AJ8">
        <v>4.3162349892772003</v>
      </c>
      <c r="AK8">
        <v>4.3235463037420327</v>
      </c>
    </row>
    <row r="9" spans="1:37" x14ac:dyDescent="0.25">
      <c r="A9" t="s">
        <v>94</v>
      </c>
      <c r="K9">
        <v>3.0517315676622685</v>
      </c>
      <c r="L9">
        <v>3.2151207372503245</v>
      </c>
      <c r="M9">
        <v>3.4817128792231675</v>
      </c>
      <c r="N9">
        <v>3.7184733753789008</v>
      </c>
      <c r="O9">
        <v>3.8160180740033569</v>
      </c>
      <c r="P9">
        <v>3.8788537625761217</v>
      </c>
      <c r="Q9">
        <v>3.8963113917529899</v>
      </c>
      <c r="R9">
        <v>3.9049227650687723</v>
      </c>
      <c r="S9">
        <v>3.922230611034323</v>
      </c>
      <c r="T9">
        <v>3.9584573084467625</v>
      </c>
      <c r="U9">
        <v>4.0197238060447491</v>
      </c>
      <c r="V9">
        <v>4.094978180933313</v>
      </c>
      <c r="W9">
        <v>4.2082976901273543</v>
      </c>
      <c r="X9">
        <v>4.3029933833410983</v>
      </c>
      <c r="Y9">
        <v>4.3804940130601464</v>
      </c>
      <c r="Z9">
        <v>4.4496494890861662</v>
      </c>
      <c r="AA9">
        <v>4.521955745979108</v>
      </c>
      <c r="AB9">
        <v>4.5914855117856321</v>
      </c>
      <c r="AC9">
        <v>4.647267554641612</v>
      </c>
      <c r="AD9">
        <v>4.694784164032777</v>
      </c>
      <c r="AE9">
        <v>4.7464074316194109</v>
      </c>
      <c r="AF9">
        <v>4.7949338676371074</v>
      </c>
      <c r="AG9">
        <v>4.8321469069849234</v>
      </c>
      <c r="AH9">
        <v>4.8640504359879309</v>
      </c>
      <c r="AI9">
        <v>4.9017028992441931</v>
      </c>
      <c r="AJ9">
        <v>4.938229606233425</v>
      </c>
      <c r="AK9">
        <v>4.962613935242663</v>
      </c>
    </row>
  </sheetData>
  <hyperlinks>
    <hyperlink ref="A1" location="'Figure Alb.1'!A1" display="F I G U R E A L B . 1 : Production de pétrole selon le scénario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workbookViewId="0">
      <selection activeCell="M38" sqref="M38"/>
    </sheetView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229</v>
      </c>
    </row>
    <row r="4" spans="1:37" x14ac:dyDescent="0.25">
      <c r="A4" t="s">
        <v>92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71</v>
      </c>
      <c r="B6">
        <v>13.199999725308006</v>
      </c>
      <c r="C6">
        <v>13.399999721146004</v>
      </c>
      <c r="D6">
        <v>13.099999727389005</v>
      </c>
      <c r="E6">
        <v>12.399999741956004</v>
      </c>
      <c r="F6">
        <v>11.499999760685006</v>
      </c>
      <c r="G6">
        <v>10.848999774232315</v>
      </c>
      <c r="H6">
        <v>10.38099978397139</v>
      </c>
      <c r="I6">
        <v>9.8039997959787648</v>
      </c>
      <c r="J6">
        <v>9.6869997984135328</v>
      </c>
      <c r="K6">
        <v>9.8779997944388249</v>
      </c>
      <c r="L6">
        <v>10.001999791858383</v>
      </c>
      <c r="M6">
        <v>9.8449997951255526</v>
      </c>
      <c r="N6">
        <v>9.8249997955417498</v>
      </c>
      <c r="O6">
        <v>9.7939997961868634</v>
      </c>
      <c r="P6">
        <v>9.7669997967487365</v>
      </c>
      <c r="Q6">
        <v>9.7419997972689831</v>
      </c>
      <c r="R6">
        <v>9.7279997975603241</v>
      </c>
      <c r="S6">
        <v>9.7189997977476157</v>
      </c>
      <c r="T6">
        <v>9.7109997979140932</v>
      </c>
      <c r="U6">
        <v>9.6929997982886711</v>
      </c>
      <c r="V6">
        <v>9.6639997988921653</v>
      </c>
      <c r="W6">
        <v>9.6249997997037546</v>
      </c>
      <c r="X6">
        <v>9.5829998005777739</v>
      </c>
      <c r="Y6">
        <v>9.5429998014101738</v>
      </c>
      <c r="Z6">
        <v>9.5169998019512327</v>
      </c>
      <c r="AA6">
        <v>9.5069998021593332</v>
      </c>
      <c r="AB6">
        <v>9.5079998021385244</v>
      </c>
      <c r="AC6">
        <v>9.5219998018471834</v>
      </c>
      <c r="AD6">
        <v>9.5249998017847517</v>
      </c>
      <c r="AE6">
        <v>9.5149998019928521</v>
      </c>
      <c r="AF6">
        <v>9.5059998021801437</v>
      </c>
      <c r="AG6">
        <v>9.4969998023674354</v>
      </c>
      <c r="AH6">
        <v>9.4889998025339146</v>
      </c>
      <c r="AI6">
        <v>9.4799998027212045</v>
      </c>
      <c r="AJ6">
        <v>9.4749998028252538</v>
      </c>
      <c r="AK6">
        <v>9.4739998028460661</v>
      </c>
    </row>
    <row r="7" spans="1:37" x14ac:dyDescent="0.25">
      <c r="A7" t="s">
        <v>72</v>
      </c>
      <c r="K7">
        <v>9.8779997944388249</v>
      </c>
      <c r="L7">
        <v>10.172999788299876</v>
      </c>
      <c r="M7">
        <v>10.220999787300995</v>
      </c>
      <c r="N7">
        <v>10.333999784949464</v>
      </c>
      <c r="O7">
        <v>10.466999782181736</v>
      </c>
      <c r="P7">
        <v>10.643999778498365</v>
      </c>
      <c r="Q7">
        <v>10.841999774377982</v>
      </c>
      <c r="R7">
        <v>11.061999769799787</v>
      </c>
      <c r="S7">
        <v>11.277999765304823</v>
      </c>
      <c r="T7">
        <v>11.460999761496597</v>
      </c>
      <c r="U7">
        <v>11.628999758000514</v>
      </c>
      <c r="V7">
        <v>11.783999754774964</v>
      </c>
      <c r="W7">
        <v>11.921999751903185</v>
      </c>
      <c r="X7">
        <v>12.048999749260314</v>
      </c>
      <c r="Y7">
        <v>12.169999746742304</v>
      </c>
      <c r="Z7">
        <v>12.273999744578065</v>
      </c>
      <c r="AA7">
        <v>12.371999742538684</v>
      </c>
      <c r="AB7">
        <v>12.471999740457685</v>
      </c>
      <c r="AC7">
        <v>12.538999739063415</v>
      </c>
      <c r="AD7">
        <v>12.580999738189396</v>
      </c>
      <c r="AE7">
        <v>12.609999737585907</v>
      </c>
      <c r="AF7">
        <v>12.625999737252945</v>
      </c>
      <c r="AG7">
        <v>12.635999737044846</v>
      </c>
      <c r="AH7">
        <v>12.643999736878365</v>
      </c>
      <c r="AI7">
        <v>12.650999736732697</v>
      </c>
      <c r="AJ7">
        <v>12.662999736482973</v>
      </c>
      <c r="AK7">
        <v>12.675999736212447</v>
      </c>
    </row>
    <row r="8" spans="1:37" x14ac:dyDescent="0.25">
      <c r="A8" t="s">
        <v>73</v>
      </c>
      <c r="K8">
        <v>9.8779997944388249</v>
      </c>
      <c r="L8">
        <v>9.9749997924202525</v>
      </c>
      <c r="M8">
        <v>9.7489997971233127</v>
      </c>
      <c r="N8">
        <v>9.6479997992251239</v>
      </c>
      <c r="O8">
        <v>9.5419998014309826</v>
      </c>
      <c r="P8">
        <v>9.4549998032414546</v>
      </c>
      <c r="Q8">
        <v>9.3849998046981522</v>
      </c>
      <c r="R8">
        <v>9.3249998059467529</v>
      </c>
      <c r="S8">
        <v>9.2659998071745466</v>
      </c>
      <c r="T8">
        <v>9.2069998084023332</v>
      </c>
      <c r="U8">
        <v>9.1539998095052635</v>
      </c>
      <c r="V8">
        <v>9.0979998106706237</v>
      </c>
      <c r="W8">
        <v>9.0269998121481354</v>
      </c>
      <c r="X8">
        <v>8.957999813584026</v>
      </c>
      <c r="Y8">
        <v>8.8899998149991042</v>
      </c>
      <c r="Z8">
        <v>8.8269998163101313</v>
      </c>
      <c r="AA8">
        <v>8.7549998178084536</v>
      </c>
      <c r="AB8">
        <v>8.6849998192651565</v>
      </c>
      <c r="AC8">
        <v>8.6199998206178048</v>
      </c>
      <c r="AD8">
        <v>8.5539998219912619</v>
      </c>
      <c r="AE8">
        <v>8.4929998232606732</v>
      </c>
      <c r="AF8">
        <v>8.4289998245925108</v>
      </c>
      <c r="AG8">
        <v>8.3569998260908331</v>
      </c>
      <c r="AH8">
        <v>8.2779998277348241</v>
      </c>
      <c r="AI8">
        <v>8.1969998294204327</v>
      </c>
      <c r="AJ8">
        <v>8.1159998311060431</v>
      </c>
      <c r="AK8">
        <v>8.0309998328748922</v>
      </c>
    </row>
    <row r="9" spans="1:37" x14ac:dyDescent="0.25">
      <c r="A9" t="s">
        <v>74</v>
      </c>
      <c r="K9">
        <v>9.8779997944388249</v>
      </c>
      <c r="L9">
        <v>10.001999791858383</v>
      </c>
      <c r="M9">
        <v>9.8449997951255526</v>
      </c>
      <c r="N9">
        <v>9.8249997955417498</v>
      </c>
      <c r="O9">
        <v>9.7959997961452423</v>
      </c>
      <c r="P9">
        <v>9.8289997954585129</v>
      </c>
      <c r="Q9">
        <v>9.8769997944596355</v>
      </c>
      <c r="R9">
        <v>9.9099997937729043</v>
      </c>
      <c r="S9">
        <v>9.9359997932318418</v>
      </c>
      <c r="T9">
        <v>9.9329997932942717</v>
      </c>
      <c r="U9">
        <v>9.9079997938145237</v>
      </c>
      <c r="V9">
        <v>9.8879997942307227</v>
      </c>
      <c r="W9">
        <v>9.8749997945012531</v>
      </c>
      <c r="X9">
        <v>9.8629997947509729</v>
      </c>
      <c r="Y9">
        <v>9.8529997949590769</v>
      </c>
      <c r="Z9">
        <v>9.8519997949798856</v>
      </c>
      <c r="AA9">
        <v>9.8649997947093553</v>
      </c>
      <c r="AB9">
        <v>9.8849997942931545</v>
      </c>
      <c r="AC9">
        <v>9.9019997939393853</v>
      </c>
      <c r="AD9">
        <v>9.9079997938145237</v>
      </c>
      <c r="AE9">
        <v>9.9009997939601924</v>
      </c>
      <c r="AF9">
        <v>9.8949997940850523</v>
      </c>
      <c r="AG9">
        <v>9.8929997941266752</v>
      </c>
      <c r="AH9">
        <v>9.8939997941058664</v>
      </c>
      <c r="AI9">
        <v>9.8949997940850558</v>
      </c>
      <c r="AJ9">
        <v>9.8949997940850558</v>
      </c>
      <c r="AK9">
        <v>9.8969997940434329</v>
      </c>
    </row>
    <row r="10" spans="1:37" x14ac:dyDescent="0.25">
      <c r="A10" t="s">
        <v>75</v>
      </c>
      <c r="K10">
        <v>9.8779997944388249</v>
      </c>
      <c r="L10">
        <v>10.001999791858383</v>
      </c>
      <c r="M10">
        <v>9.8449997951255526</v>
      </c>
      <c r="N10">
        <v>9.8249997955417498</v>
      </c>
      <c r="O10">
        <v>9.7929997962076722</v>
      </c>
      <c r="P10">
        <v>9.7239997976435628</v>
      </c>
      <c r="Q10">
        <v>9.6499997991835027</v>
      </c>
      <c r="R10">
        <v>9.5989998002448136</v>
      </c>
      <c r="S10">
        <v>9.5539998011812663</v>
      </c>
      <c r="T10">
        <v>9.5079998021385226</v>
      </c>
      <c r="U10">
        <v>9.4579998031790229</v>
      </c>
      <c r="V10">
        <v>9.4139998040946633</v>
      </c>
      <c r="W10">
        <v>9.3779998048438244</v>
      </c>
      <c r="X10">
        <v>9.3359998057178455</v>
      </c>
      <c r="Y10">
        <v>9.2929998066126718</v>
      </c>
      <c r="Z10">
        <v>9.26199980725778</v>
      </c>
      <c r="AA10">
        <v>9.2529998074450734</v>
      </c>
      <c r="AB10">
        <v>9.2579998073410223</v>
      </c>
      <c r="AC10">
        <v>9.2729998070288744</v>
      </c>
      <c r="AD10">
        <v>9.2769998069456339</v>
      </c>
      <c r="AE10">
        <v>9.2679998071329237</v>
      </c>
      <c r="AF10">
        <v>9.2589998073202135</v>
      </c>
      <c r="AG10">
        <v>9.2499998075075069</v>
      </c>
      <c r="AH10">
        <v>9.2379998077572232</v>
      </c>
      <c r="AI10">
        <v>9.2299998079237024</v>
      </c>
      <c r="AJ10">
        <v>9.2229998080693711</v>
      </c>
      <c r="AK10">
        <v>9.217999808173424</v>
      </c>
    </row>
  </sheetData>
  <hyperlinks>
    <hyperlink ref="A1" location="'Figure AB.2'!A1" display="F I G U R E A L B . 2 : Production de gaz naturel selon le scénario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230</v>
      </c>
    </row>
    <row r="4" spans="1:37" x14ac:dyDescent="0.25">
      <c r="A4" t="s">
        <v>95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71</v>
      </c>
      <c r="B6">
        <v>419.8843760146404</v>
      </c>
      <c r="C6">
        <v>428.9509994024553</v>
      </c>
      <c r="D6">
        <v>428.4757369505931</v>
      </c>
      <c r="E6">
        <v>440.36476567850485</v>
      </c>
      <c r="F6">
        <v>425.55264466209701</v>
      </c>
      <c r="G6">
        <v>423.82313568949849</v>
      </c>
      <c r="H6">
        <v>428.8868524107184</v>
      </c>
      <c r="I6">
        <v>471.01273953649888</v>
      </c>
      <c r="J6">
        <v>485.7910395209974</v>
      </c>
      <c r="K6">
        <v>509.2019113660711</v>
      </c>
      <c r="L6">
        <v>508.27142245481269</v>
      </c>
      <c r="M6">
        <v>507.38752898375066</v>
      </c>
      <c r="N6">
        <v>504.70081298391375</v>
      </c>
      <c r="O6">
        <v>502.05281584227379</v>
      </c>
      <c r="P6">
        <v>498.68943746839506</v>
      </c>
      <c r="Q6">
        <v>496.18716092026216</v>
      </c>
      <c r="R6">
        <v>494.25543506345241</v>
      </c>
      <c r="S6">
        <v>493.75131036459754</v>
      </c>
      <c r="T6">
        <v>494.0947422074272</v>
      </c>
      <c r="U6">
        <v>495.33413664381771</v>
      </c>
      <c r="V6">
        <v>497.42621197322103</v>
      </c>
      <c r="W6">
        <v>499.70240674054389</v>
      </c>
      <c r="X6">
        <v>501.77595100599893</v>
      </c>
      <c r="Y6">
        <v>502.73154970225778</v>
      </c>
      <c r="Z6">
        <v>501.90223999644815</v>
      </c>
      <c r="AA6">
        <v>499.76980197081059</v>
      </c>
      <c r="AB6">
        <v>496.59341645592815</v>
      </c>
      <c r="AC6">
        <v>492.17273210041247</v>
      </c>
      <c r="AD6">
        <v>486.77909506500055</v>
      </c>
      <c r="AE6">
        <v>480.14289059762882</v>
      </c>
      <c r="AF6">
        <v>471.44236695110101</v>
      </c>
      <c r="AG6">
        <v>463.90120807460164</v>
      </c>
      <c r="AH6">
        <v>455.35590803277398</v>
      </c>
      <c r="AI6">
        <v>447.12470056928095</v>
      </c>
      <c r="AJ6">
        <v>438.24081909837975</v>
      </c>
      <c r="AK6">
        <v>429.25061426084073</v>
      </c>
    </row>
    <row r="7" spans="1:37" x14ac:dyDescent="0.25">
      <c r="A7" t="s">
        <v>72</v>
      </c>
      <c r="K7">
        <v>509.2019113660711</v>
      </c>
      <c r="L7">
        <v>514.68081951463375</v>
      </c>
      <c r="M7">
        <v>522.60942134347283</v>
      </c>
      <c r="N7">
        <v>527.29223976033757</v>
      </c>
      <c r="O7">
        <v>531.82358540505811</v>
      </c>
      <c r="P7">
        <v>535.18098018892931</v>
      </c>
      <c r="Q7">
        <v>539.53434263512941</v>
      </c>
      <c r="R7">
        <v>544.43346814132201</v>
      </c>
      <c r="S7">
        <v>551.10011351850244</v>
      </c>
      <c r="T7">
        <v>558.69827756141297</v>
      </c>
      <c r="U7">
        <v>565.85736746265218</v>
      </c>
      <c r="V7">
        <v>573.06831962161311</v>
      </c>
      <c r="W7">
        <v>579.98110410520007</v>
      </c>
      <c r="X7">
        <v>586.27859179708639</v>
      </c>
      <c r="Y7">
        <v>591.20264391719775</v>
      </c>
      <c r="Z7">
        <v>593.73906128080307</v>
      </c>
      <c r="AA7">
        <v>594.80748135157557</v>
      </c>
      <c r="AB7">
        <v>594.2667446959772</v>
      </c>
      <c r="AC7">
        <v>591.81485577587398</v>
      </c>
      <c r="AD7">
        <v>587.8796894463685</v>
      </c>
      <c r="AE7">
        <v>582.22870804836771</v>
      </c>
      <c r="AF7">
        <v>574.59737582782748</v>
      </c>
      <c r="AG7">
        <v>567.68028778518931</v>
      </c>
      <c r="AH7">
        <v>559.00630360046227</v>
      </c>
      <c r="AI7">
        <v>550.58664985560301</v>
      </c>
      <c r="AJ7">
        <v>541.25665043440733</v>
      </c>
      <c r="AK7">
        <v>531.5634306551384</v>
      </c>
    </row>
    <row r="8" spans="1:37" x14ac:dyDescent="0.25">
      <c r="A8" t="s">
        <v>73</v>
      </c>
      <c r="K8">
        <v>509.2019113660711</v>
      </c>
      <c r="L8">
        <v>504.71969160962124</v>
      </c>
      <c r="M8">
        <v>498.20233846107931</v>
      </c>
      <c r="N8">
        <v>489.02095096024453</v>
      </c>
      <c r="O8">
        <v>480.49044569744052</v>
      </c>
      <c r="P8">
        <v>471.60509512704624</v>
      </c>
      <c r="Q8">
        <v>463.81682480538365</v>
      </c>
      <c r="R8">
        <v>456.93095011458462</v>
      </c>
      <c r="S8">
        <v>451.09609273861599</v>
      </c>
      <c r="T8">
        <v>446.56458721857729</v>
      </c>
      <c r="U8">
        <v>442.22530172599579</v>
      </c>
      <c r="V8">
        <v>439.45347410048697</v>
      </c>
      <c r="W8">
        <v>437.32069466717581</v>
      </c>
      <c r="X8">
        <v>435.3411912881088</v>
      </c>
      <c r="Y8">
        <v>432.8392111154181</v>
      </c>
      <c r="Z8">
        <v>429.11253106259136</v>
      </c>
      <c r="AA8">
        <v>423.86701291742861</v>
      </c>
      <c r="AB8">
        <v>417.79249694074275</v>
      </c>
      <c r="AC8">
        <v>411.73385796022569</v>
      </c>
      <c r="AD8">
        <v>404.88559828642826</v>
      </c>
      <c r="AE8">
        <v>397.08439007244141</v>
      </c>
      <c r="AF8">
        <v>387.12035131421277</v>
      </c>
      <c r="AG8">
        <v>378.54559065763124</v>
      </c>
      <c r="AH8">
        <v>369.58695971806145</v>
      </c>
      <c r="AI8">
        <v>361.02506616442457</v>
      </c>
      <c r="AJ8">
        <v>351.90411150352082</v>
      </c>
      <c r="AK8">
        <v>342.86971958074702</v>
      </c>
    </row>
    <row r="9" spans="1:37" x14ac:dyDescent="0.25">
      <c r="A9" t="s">
        <v>94</v>
      </c>
      <c r="K9">
        <v>510.90933017104783</v>
      </c>
      <c r="L9">
        <v>510.29006072376211</v>
      </c>
      <c r="M9">
        <v>506.99757076558603</v>
      </c>
      <c r="N9">
        <v>502.30719642395974</v>
      </c>
      <c r="O9">
        <v>497.94860577677042</v>
      </c>
      <c r="P9">
        <v>493.0548064484633</v>
      </c>
      <c r="Q9">
        <v>489.15866205657647</v>
      </c>
      <c r="R9">
        <v>484.60235109736959</v>
      </c>
      <c r="S9">
        <v>481.70421243639049</v>
      </c>
      <c r="T9">
        <v>479.86776970551944</v>
      </c>
      <c r="U9">
        <v>478.96128591344348</v>
      </c>
      <c r="V9">
        <v>479.07738114089932</v>
      </c>
      <c r="W9">
        <v>479.57666170970867</v>
      </c>
      <c r="X9">
        <v>480.10940079326167</v>
      </c>
      <c r="Y9">
        <v>479.81692359520628</v>
      </c>
      <c r="Z9">
        <v>477.85466390322881</v>
      </c>
      <c r="AA9">
        <v>475.10130091905546</v>
      </c>
      <c r="AB9">
        <v>471.64730699666546</v>
      </c>
      <c r="AC9">
        <v>467.14443006240862</v>
      </c>
      <c r="AD9">
        <v>461.71919181041295</v>
      </c>
      <c r="AE9">
        <v>455.07207049949176</v>
      </c>
      <c r="AF9">
        <v>446.34552817198312</v>
      </c>
      <c r="AG9">
        <v>438.77782435702085</v>
      </c>
      <c r="AH9">
        <v>430.32061467033128</v>
      </c>
      <c r="AI9">
        <v>422.1862509497339</v>
      </c>
      <c r="AJ9">
        <v>413.42752379727654</v>
      </c>
      <c r="AK9">
        <v>404.59033085181034</v>
      </c>
    </row>
  </sheetData>
  <hyperlinks>
    <hyperlink ref="A1" location="'Figure Sask.1'!A1" display="F I G U R E S A S K . 1 : Production de pétrole selon le scénario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ColWidth="9.140625" defaultRowHeight="15" x14ac:dyDescent="0.25"/>
  <cols>
    <col min="1" max="1" width="17" style="15" bestFit="1" customWidth="1"/>
    <col min="2" max="12" width="9.140625" style="15"/>
    <col min="13" max="13" width="28.7109375" style="15" bestFit="1" customWidth="1"/>
    <col min="14" max="15" width="12.85546875" style="15" bestFit="1" customWidth="1"/>
    <col min="16" max="16" width="11.140625" style="15" bestFit="1" customWidth="1"/>
    <col min="17" max="17" width="9.140625" style="15"/>
    <col min="18" max="18" width="5" style="15" customWidth="1"/>
    <col min="19" max="21" width="9.140625" style="15"/>
    <col min="22" max="22" width="12.140625" style="15" bestFit="1" customWidth="1"/>
    <col min="23" max="16384" width="9.140625" style="15"/>
  </cols>
  <sheetData>
    <row r="1" spans="1:8" x14ac:dyDescent="0.25">
      <c r="A1" s="73" t="s">
        <v>231</v>
      </c>
    </row>
    <row r="3" spans="1:8" x14ac:dyDescent="0.25">
      <c r="C3" s="15">
        <v>2010</v>
      </c>
      <c r="D3" s="16">
        <v>2015</v>
      </c>
      <c r="E3" s="16">
        <v>2020</v>
      </c>
      <c r="F3" s="16">
        <v>2030</v>
      </c>
      <c r="G3" s="16">
        <v>2035</v>
      </c>
      <c r="H3" s="16">
        <v>2040</v>
      </c>
    </row>
    <row r="4" spans="1:8" x14ac:dyDescent="0.25">
      <c r="B4" s="15" t="s">
        <v>54</v>
      </c>
      <c r="C4" s="15">
        <v>855.31</v>
      </c>
      <c r="D4" s="15">
        <v>855.31</v>
      </c>
      <c r="E4" s="15">
        <v>855.31</v>
      </c>
      <c r="F4" s="15">
        <v>930.31</v>
      </c>
      <c r="G4" s="15">
        <v>955.31</v>
      </c>
      <c r="H4" s="15">
        <v>955.31</v>
      </c>
    </row>
    <row r="5" spans="1:8" x14ac:dyDescent="0.25">
      <c r="B5" s="15" t="s">
        <v>56</v>
      </c>
      <c r="C5" s="15">
        <v>171.18</v>
      </c>
      <c r="D5" s="15">
        <v>196.68</v>
      </c>
      <c r="E5" s="15">
        <v>473.68</v>
      </c>
      <c r="F5" s="15">
        <v>1373.68</v>
      </c>
      <c r="G5" s="15">
        <v>1523.68</v>
      </c>
      <c r="H5" s="15">
        <v>1623.68</v>
      </c>
    </row>
    <row r="6" spans="1:8" x14ac:dyDescent="0.25">
      <c r="B6" s="15" t="s">
        <v>57</v>
      </c>
      <c r="C6" s="15">
        <v>0</v>
      </c>
      <c r="D6" s="15">
        <v>0</v>
      </c>
      <c r="E6" s="15">
        <v>161</v>
      </c>
      <c r="F6" s="15">
        <v>161</v>
      </c>
      <c r="G6" s="15">
        <v>161</v>
      </c>
      <c r="H6" s="15">
        <v>161</v>
      </c>
    </row>
    <row r="7" spans="1:8" x14ac:dyDescent="0.25">
      <c r="B7" s="15" t="s">
        <v>58</v>
      </c>
      <c r="C7" s="15">
        <v>0</v>
      </c>
      <c r="D7" s="15">
        <v>1.7190000000000001</v>
      </c>
      <c r="E7" s="15">
        <v>16.719000000000001</v>
      </c>
      <c r="F7" s="15">
        <v>46.719000000000001</v>
      </c>
      <c r="G7" s="15">
        <v>61.719000000000001</v>
      </c>
      <c r="H7" s="15">
        <v>76.718999999999994</v>
      </c>
    </row>
    <row r="8" spans="1:8" x14ac:dyDescent="0.25">
      <c r="B8" s="15" t="s">
        <v>96</v>
      </c>
      <c r="C8" s="15">
        <v>1818.38</v>
      </c>
      <c r="D8" s="15">
        <v>1651.38</v>
      </c>
      <c r="E8" s="15">
        <v>1651.38</v>
      </c>
      <c r="F8" s="15">
        <v>810</v>
      </c>
      <c r="G8" s="15">
        <v>810</v>
      </c>
      <c r="H8" s="15">
        <v>505</v>
      </c>
    </row>
    <row r="9" spans="1:8" x14ac:dyDescent="0.25">
      <c r="B9" s="15" t="s">
        <v>61</v>
      </c>
      <c r="C9" s="15">
        <v>1393.95</v>
      </c>
      <c r="D9" s="15">
        <v>1586.96</v>
      </c>
      <c r="E9" s="15">
        <v>2141.9650000000001</v>
      </c>
      <c r="F9" s="15">
        <v>3701.971</v>
      </c>
      <c r="G9" s="15">
        <v>3901.9740000000002</v>
      </c>
      <c r="H9" s="15">
        <v>3901.9760000000001</v>
      </c>
    </row>
    <row r="10" spans="1:8" x14ac:dyDescent="0.25">
      <c r="B10" s="15" t="s">
        <v>62</v>
      </c>
      <c r="C10" s="15">
        <v>1.17</v>
      </c>
      <c r="D10" s="15">
        <v>1.17</v>
      </c>
      <c r="E10" s="15">
        <v>1.17</v>
      </c>
      <c r="F10" s="15">
        <v>1.17</v>
      </c>
      <c r="G10" s="15">
        <v>1.17</v>
      </c>
      <c r="H10" s="15">
        <v>1.17</v>
      </c>
    </row>
  </sheetData>
  <hyperlinks>
    <hyperlink ref="A1" location="'Figure Sask.2'!A1" display="F I G U R E S A S K . 2 :Capacité de production d’électricité projetée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232</v>
      </c>
    </row>
    <row r="5" spans="1:9" x14ac:dyDescent="0.25">
      <c r="B5">
        <v>2005</v>
      </c>
      <c r="C5">
        <v>2010</v>
      </c>
      <c r="D5">
        <v>2015</v>
      </c>
      <c r="E5">
        <v>2020</v>
      </c>
      <c r="F5">
        <v>2025</v>
      </c>
      <c r="G5">
        <v>2030</v>
      </c>
      <c r="H5">
        <v>2035</v>
      </c>
      <c r="I5">
        <v>2040</v>
      </c>
    </row>
    <row r="6" spans="1:9" x14ac:dyDescent="0.25">
      <c r="A6" t="s">
        <v>97</v>
      </c>
      <c r="B6">
        <v>108.66659999999999</v>
      </c>
      <c r="C6">
        <v>103.17179999999999</v>
      </c>
      <c r="D6">
        <v>119.09389999999999</v>
      </c>
      <c r="E6">
        <v>126.15790000000001</v>
      </c>
      <c r="F6">
        <v>131.6746</v>
      </c>
      <c r="G6">
        <v>135.89580000000001</v>
      </c>
      <c r="H6">
        <v>139.5992</v>
      </c>
      <c r="I6">
        <v>141.87969999999999</v>
      </c>
    </row>
    <row r="7" spans="1:9" x14ac:dyDescent="0.25">
      <c r="A7" t="s">
        <v>98</v>
      </c>
      <c r="B7">
        <v>105.1969</v>
      </c>
      <c r="C7">
        <v>89.895299999999992</v>
      </c>
      <c r="D7">
        <v>101.74039999999999</v>
      </c>
      <c r="E7">
        <v>106.4477</v>
      </c>
      <c r="F7">
        <v>108.8879</v>
      </c>
      <c r="G7">
        <v>109.9689</v>
      </c>
      <c r="H7">
        <v>111.04470000000001</v>
      </c>
      <c r="I7">
        <v>111.46980000000001</v>
      </c>
    </row>
    <row r="8" spans="1:9" x14ac:dyDescent="0.25">
      <c r="A8" t="s">
        <v>99</v>
      </c>
      <c r="B8">
        <v>77.532200000000003</v>
      </c>
      <c r="C8">
        <v>91.254800000000003</v>
      </c>
      <c r="D8">
        <v>99.917599999999993</v>
      </c>
      <c r="E8">
        <v>101.7069</v>
      </c>
      <c r="F8">
        <v>104.1589</v>
      </c>
      <c r="G8">
        <v>105.0776</v>
      </c>
      <c r="H8">
        <v>105.75279999999999</v>
      </c>
      <c r="I8">
        <v>104.82</v>
      </c>
    </row>
  </sheetData>
  <hyperlinks>
    <hyperlink ref="A1" location="'Figure Man.1'!A1" display="F I G U R E M A N . 1 : Consommation d’énergie selon le secteur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30" zoomScaleNormal="130" workbookViewId="0"/>
  </sheetViews>
  <sheetFormatPr defaultRowHeight="15" x14ac:dyDescent="0.25"/>
  <cols>
    <col min="1" max="1" width="21.85546875" customWidth="1"/>
    <col min="2" max="2" width="13.42578125" bestFit="1" customWidth="1"/>
    <col min="3" max="3" width="12.28515625" bestFit="1" customWidth="1"/>
    <col min="8" max="8" width="12.28515625" customWidth="1"/>
  </cols>
  <sheetData>
    <row r="1" spans="1:4" x14ac:dyDescent="0.25">
      <c r="A1" s="73" t="s">
        <v>233</v>
      </c>
    </row>
    <row r="3" spans="1:4" x14ac:dyDescent="0.25">
      <c r="A3" s="15"/>
      <c r="B3" s="15" t="s">
        <v>100</v>
      </c>
      <c r="C3" s="15" t="s">
        <v>101</v>
      </c>
      <c r="D3" s="15"/>
    </row>
    <row r="4" spans="1:4" x14ac:dyDescent="0.25">
      <c r="A4" s="15" t="s">
        <v>102</v>
      </c>
      <c r="B4" s="17">
        <v>6009.4794999999995</v>
      </c>
      <c r="C4" s="18"/>
      <c r="D4" s="15"/>
    </row>
    <row r="5" spans="1:4" x14ac:dyDescent="0.25">
      <c r="A5" s="15" t="s">
        <v>103</v>
      </c>
      <c r="B5">
        <v>2665</v>
      </c>
      <c r="C5" s="18"/>
      <c r="D5" s="15"/>
    </row>
    <row r="6" spans="1:4" x14ac:dyDescent="0.25">
      <c r="A6" s="15" t="s">
        <v>104</v>
      </c>
      <c r="B6" s="18"/>
      <c r="C6" s="18">
        <v>700</v>
      </c>
      <c r="D6" s="15"/>
    </row>
    <row r="7" spans="1:4" x14ac:dyDescent="0.25">
      <c r="A7" s="15" t="s">
        <v>105</v>
      </c>
      <c r="B7" s="18"/>
      <c r="C7" s="18">
        <v>1485</v>
      </c>
      <c r="D7" s="15"/>
    </row>
    <row r="8" spans="1:4" x14ac:dyDescent="0.25">
      <c r="A8" s="15" t="s">
        <v>56</v>
      </c>
      <c r="B8" s="18"/>
      <c r="C8" s="18">
        <v>380</v>
      </c>
      <c r="D8" s="15"/>
    </row>
    <row r="9" spans="1:4" x14ac:dyDescent="0.25">
      <c r="A9" s="15" t="s">
        <v>61</v>
      </c>
      <c r="B9" s="18"/>
      <c r="C9" s="18">
        <v>100</v>
      </c>
      <c r="D9" s="15"/>
    </row>
    <row r="10" spans="1:4" x14ac:dyDescent="0.25">
      <c r="B10" s="18"/>
      <c r="C10" s="18"/>
      <c r="D10" s="15"/>
    </row>
    <row r="11" spans="1:4" x14ac:dyDescent="0.25">
      <c r="B11" s="18"/>
      <c r="C11" s="18"/>
      <c r="D11" s="15"/>
    </row>
  </sheetData>
  <hyperlinks>
    <hyperlink ref="A1" location="'Figure Man.2'!A1" display="F I G U R E M A N . 2 : Ajouts de capacité de production d’électricité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234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106</v>
      </c>
      <c r="B6">
        <v>520.03300000000002</v>
      </c>
      <c r="C6">
        <v>525.96680000000003</v>
      </c>
      <c r="D6">
        <v>547.94690000000003</v>
      </c>
      <c r="E6">
        <v>586.42619999999999</v>
      </c>
      <c r="F6">
        <v>463.86850000000004</v>
      </c>
      <c r="G6">
        <v>475.17589999999996</v>
      </c>
      <c r="H6">
        <v>494.05610000000001</v>
      </c>
      <c r="I6">
        <v>495.36239999999998</v>
      </c>
      <c r="J6">
        <v>499.37520000000001</v>
      </c>
      <c r="K6">
        <v>502.27989999999994</v>
      </c>
      <c r="L6">
        <v>502.25899999999996</v>
      </c>
      <c r="M6">
        <v>502.33479999999997</v>
      </c>
      <c r="N6">
        <v>502.36659999999995</v>
      </c>
      <c r="O6">
        <v>502.74979999999999</v>
      </c>
      <c r="P6">
        <v>514.46240000000012</v>
      </c>
      <c r="Q6">
        <v>516.17520000000002</v>
      </c>
      <c r="R6">
        <v>517.32180000000005</v>
      </c>
      <c r="S6">
        <v>517.84129999999993</v>
      </c>
      <c r="T6">
        <v>518.97159999999997</v>
      </c>
      <c r="U6">
        <v>520.63599999999997</v>
      </c>
      <c r="V6">
        <v>522.28110000000004</v>
      </c>
      <c r="W6">
        <v>524.66449999999998</v>
      </c>
      <c r="X6">
        <v>527.75459999999998</v>
      </c>
      <c r="Y6">
        <v>531.13709999999992</v>
      </c>
      <c r="Z6">
        <v>534.71969999999999</v>
      </c>
      <c r="AA6">
        <v>538.66189999999995</v>
      </c>
      <c r="AB6">
        <v>542.78449999999998</v>
      </c>
      <c r="AC6">
        <v>546.86110000000008</v>
      </c>
      <c r="AD6">
        <v>550.90260000000001</v>
      </c>
      <c r="AE6">
        <v>555.00779999999997</v>
      </c>
      <c r="AF6">
        <v>559.05269999999996</v>
      </c>
      <c r="AG6">
        <v>562.697</v>
      </c>
      <c r="AH6">
        <v>566.52959999999996</v>
      </c>
      <c r="AI6">
        <v>570.2731</v>
      </c>
      <c r="AJ6">
        <v>573.77650000000006</v>
      </c>
      <c r="AK6">
        <v>577.44290000000001</v>
      </c>
    </row>
    <row r="7" spans="1:37" x14ac:dyDescent="0.25">
      <c r="A7" t="s">
        <v>107</v>
      </c>
      <c r="B7">
        <v>586.42619999999999</v>
      </c>
      <c r="C7">
        <v>586.42619999999999</v>
      </c>
      <c r="D7">
        <v>586.42619999999999</v>
      </c>
      <c r="E7">
        <v>586.42619999999999</v>
      </c>
      <c r="F7">
        <v>586.42619999999999</v>
      </c>
      <c r="G7">
        <v>586.42619999999999</v>
      </c>
      <c r="H7">
        <v>586.42619999999999</v>
      </c>
      <c r="I7">
        <v>586.42619999999999</v>
      </c>
      <c r="J7">
        <v>586.42619999999999</v>
      </c>
      <c r="K7">
        <v>586.42619999999999</v>
      </c>
      <c r="L7">
        <v>586.42619999999999</v>
      </c>
      <c r="M7">
        <v>586.42619999999999</v>
      </c>
      <c r="N7">
        <v>586.42619999999999</v>
      </c>
      <c r="O7">
        <v>586.42619999999999</v>
      </c>
      <c r="P7">
        <v>586.42619999999999</v>
      </c>
      <c r="Q7">
        <v>586.42619999999999</v>
      </c>
      <c r="R7">
        <v>586.42619999999999</v>
      </c>
      <c r="S7">
        <v>586.42619999999999</v>
      </c>
      <c r="T7">
        <v>586.42619999999999</v>
      </c>
      <c r="U7">
        <v>586.42619999999999</v>
      </c>
      <c r="V7">
        <v>586.42619999999999</v>
      </c>
      <c r="W7">
        <v>586.42619999999999</v>
      </c>
      <c r="X7">
        <v>586.42619999999999</v>
      </c>
      <c r="Y7">
        <v>586.42619999999999</v>
      </c>
      <c r="Z7">
        <v>586.42619999999999</v>
      </c>
      <c r="AA7">
        <v>586.42619999999999</v>
      </c>
      <c r="AB7">
        <v>586.42619999999999</v>
      </c>
      <c r="AC7">
        <v>586.42619999999999</v>
      </c>
      <c r="AD7">
        <v>586.42619999999999</v>
      </c>
      <c r="AE7">
        <v>586.42619999999999</v>
      </c>
      <c r="AF7">
        <v>586.42619999999999</v>
      </c>
      <c r="AG7">
        <v>586.42619999999999</v>
      </c>
      <c r="AH7">
        <v>586.42619999999999</v>
      </c>
      <c r="AI7">
        <v>586.42619999999999</v>
      </c>
      <c r="AJ7">
        <v>586.42619999999999</v>
      </c>
      <c r="AK7">
        <v>586.42619999999999</v>
      </c>
    </row>
  </sheetData>
  <hyperlinks>
    <hyperlink ref="A1" location="'Figure Ont.1'!A1" display="F I G U R E O N T . 1 : Demande d’électricité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/>
  </sheetViews>
  <sheetFormatPr defaultColWidth="9.140625" defaultRowHeight="15" x14ac:dyDescent="0.25"/>
  <cols>
    <col min="1" max="1" width="19.28515625" style="15" bestFit="1" customWidth="1"/>
    <col min="2" max="13" width="9.140625" style="15"/>
    <col min="14" max="14" width="28.7109375" style="15" bestFit="1" customWidth="1"/>
    <col min="15" max="15" width="12.85546875" style="15" bestFit="1" customWidth="1"/>
    <col min="16" max="16" width="14.7109375" style="15" bestFit="1" customWidth="1"/>
    <col min="17" max="17" width="11.140625" style="15" bestFit="1" customWidth="1"/>
    <col min="18" max="18" width="9.140625" style="15"/>
    <col min="19" max="19" width="5" style="15" customWidth="1"/>
    <col min="20" max="22" width="9.140625" style="15"/>
    <col min="23" max="23" width="12.140625" style="15" bestFit="1" customWidth="1"/>
    <col min="24" max="16384" width="9.140625" style="15"/>
  </cols>
  <sheetData>
    <row r="1" spans="1:9" x14ac:dyDescent="0.25">
      <c r="A1" s="73" t="s">
        <v>235</v>
      </c>
    </row>
    <row r="3" spans="1:9" x14ac:dyDescent="0.25">
      <c r="B3" s="15">
        <v>2005</v>
      </c>
      <c r="C3" s="15">
        <v>2010</v>
      </c>
      <c r="D3" s="15">
        <v>2015</v>
      </c>
      <c r="E3" s="15">
        <v>2020</v>
      </c>
      <c r="F3" s="15">
        <v>2025</v>
      </c>
      <c r="G3" s="16">
        <v>2030</v>
      </c>
      <c r="H3" s="16">
        <v>2035</v>
      </c>
      <c r="I3" s="16">
        <v>2040</v>
      </c>
    </row>
    <row r="4" spans="1:9" x14ac:dyDescent="0.25">
      <c r="A4" s="15" t="s">
        <v>54</v>
      </c>
      <c r="B4" s="15">
        <v>8532.77</v>
      </c>
      <c r="C4" s="15">
        <v>8470.49</v>
      </c>
      <c r="D4" s="15">
        <v>8953.0879999999997</v>
      </c>
      <c r="E4" s="15">
        <v>9058.0879999999997</v>
      </c>
      <c r="F4" s="15">
        <v>9178.0879999999997</v>
      </c>
      <c r="G4" s="15">
        <v>9258.0879999999997</v>
      </c>
      <c r="H4" s="15">
        <v>9398.0879999999997</v>
      </c>
      <c r="I4" s="15">
        <v>9498.0879999999997</v>
      </c>
    </row>
    <row r="5" spans="1:9" x14ac:dyDescent="0.25">
      <c r="A5" s="15" t="s">
        <v>56</v>
      </c>
      <c r="B5" s="15">
        <v>69.3</v>
      </c>
      <c r="C5" s="15">
        <v>1395.8</v>
      </c>
      <c r="D5" s="15">
        <v>3383.3490000000002</v>
      </c>
      <c r="E5" s="15">
        <v>5413.35</v>
      </c>
      <c r="F5" s="15">
        <v>5813.35</v>
      </c>
      <c r="G5" s="15">
        <v>6213.35</v>
      </c>
      <c r="H5" s="15">
        <v>6613.35</v>
      </c>
      <c r="I5" s="15">
        <v>6833.35</v>
      </c>
    </row>
    <row r="6" spans="1:9" x14ac:dyDescent="0.25">
      <c r="A6" s="15" t="s">
        <v>108</v>
      </c>
      <c r="B6" s="15">
        <v>349.8</v>
      </c>
      <c r="C6" s="15">
        <v>338.52</v>
      </c>
      <c r="D6" s="15">
        <v>762.12</v>
      </c>
      <c r="E6" s="15">
        <v>1062.1199999999999</v>
      </c>
      <c r="F6" s="15">
        <v>1062.1199999999999</v>
      </c>
      <c r="G6" s="15">
        <v>1062.1199999999999</v>
      </c>
      <c r="H6" s="15">
        <v>1062.1199999999999</v>
      </c>
      <c r="I6" s="15">
        <v>1062.1199999999999</v>
      </c>
    </row>
    <row r="7" spans="1:9" x14ac:dyDescent="0.25">
      <c r="A7" s="15" t="s">
        <v>58</v>
      </c>
      <c r="B7" s="15">
        <v>0</v>
      </c>
      <c r="C7" s="15">
        <v>491.15</v>
      </c>
      <c r="D7" s="15">
        <v>1761.46</v>
      </c>
      <c r="E7" s="15">
        <v>4601.46</v>
      </c>
      <c r="F7" s="15">
        <v>4601.46</v>
      </c>
      <c r="G7" s="15">
        <v>4601.46</v>
      </c>
      <c r="H7" s="15">
        <v>4601.46</v>
      </c>
      <c r="I7" s="15">
        <v>4601.46</v>
      </c>
    </row>
    <row r="8" spans="1:9" x14ac:dyDescent="0.25">
      <c r="A8" s="15" t="s">
        <v>59</v>
      </c>
      <c r="B8" s="15">
        <v>11450</v>
      </c>
      <c r="C8" s="15">
        <v>11990</v>
      </c>
      <c r="D8" s="15">
        <v>13640</v>
      </c>
      <c r="E8" s="15">
        <v>9720</v>
      </c>
      <c r="F8" s="15">
        <v>7690</v>
      </c>
      <c r="G8" s="15">
        <v>9560</v>
      </c>
      <c r="H8" s="15">
        <v>10400</v>
      </c>
      <c r="I8" s="15">
        <v>10400</v>
      </c>
    </row>
    <row r="9" spans="1:9" x14ac:dyDescent="0.25">
      <c r="A9" s="15" t="s">
        <v>96</v>
      </c>
      <c r="B9" s="15">
        <v>5854</v>
      </c>
      <c r="C9" s="15">
        <v>6160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</row>
    <row r="10" spans="1:9" x14ac:dyDescent="0.25">
      <c r="A10" s="15" t="s">
        <v>61</v>
      </c>
      <c r="B10" s="15">
        <v>4991.74</v>
      </c>
      <c r="C10" s="15">
        <v>9207.3909999999996</v>
      </c>
      <c r="D10" s="15">
        <v>9949.9009999999998</v>
      </c>
      <c r="E10" s="15">
        <v>10838.9</v>
      </c>
      <c r="F10" s="15">
        <v>10838.9</v>
      </c>
      <c r="G10" s="15">
        <v>11638.9</v>
      </c>
      <c r="H10" s="15">
        <v>11638.9</v>
      </c>
      <c r="I10" s="15">
        <v>11638.9</v>
      </c>
    </row>
    <row r="11" spans="1:9" x14ac:dyDescent="0.25">
      <c r="A11" s="15" t="s">
        <v>62</v>
      </c>
      <c r="B11" s="15">
        <v>437.04</v>
      </c>
      <c r="C11" s="15">
        <v>131.04</v>
      </c>
      <c r="D11" s="15">
        <v>131.04</v>
      </c>
      <c r="E11" s="15">
        <v>131.04</v>
      </c>
      <c r="F11" s="15">
        <v>131.04</v>
      </c>
      <c r="G11" s="15">
        <v>131.04</v>
      </c>
      <c r="H11" s="15">
        <v>131.04</v>
      </c>
      <c r="I11" s="15">
        <v>131.04</v>
      </c>
    </row>
  </sheetData>
  <hyperlinks>
    <hyperlink ref="A1" location="'Figure Ont.2'!A1" display="F I G U R E O N T . 2 : Capacité de production d’électricité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236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109</v>
      </c>
      <c r="B5">
        <v>362.43560000000002</v>
      </c>
      <c r="C5">
        <v>353.27589999999998</v>
      </c>
      <c r="D5">
        <v>370.96129999999994</v>
      </c>
      <c r="E5">
        <v>363.53829999999999</v>
      </c>
      <c r="F5">
        <v>363.5729</v>
      </c>
      <c r="G5">
        <v>345.7002</v>
      </c>
      <c r="H5">
        <v>356.06580000000002</v>
      </c>
      <c r="I5">
        <v>350.6474</v>
      </c>
      <c r="J5">
        <v>366.8596</v>
      </c>
      <c r="K5">
        <v>359.27639999999997</v>
      </c>
      <c r="L5">
        <v>358.71800000000002</v>
      </c>
      <c r="M5">
        <v>357.99950000000001</v>
      </c>
      <c r="N5">
        <v>357.10979999999995</v>
      </c>
      <c r="O5">
        <v>356.01099999999997</v>
      </c>
      <c r="P5">
        <v>354.81600000000003</v>
      </c>
      <c r="Q5">
        <v>354.75320000000005</v>
      </c>
      <c r="R5">
        <v>354.78110000000004</v>
      </c>
      <c r="S5">
        <v>354.80979999999994</v>
      </c>
      <c r="T5">
        <v>354.83189999999996</v>
      </c>
      <c r="U5">
        <v>354.85899999999998</v>
      </c>
      <c r="V5">
        <v>354.89660000000003</v>
      </c>
      <c r="W5">
        <v>354.94100000000003</v>
      </c>
      <c r="X5">
        <v>354.98559999999998</v>
      </c>
      <c r="Y5">
        <v>355.03800000000001</v>
      </c>
      <c r="Z5">
        <v>355.07680000000005</v>
      </c>
      <c r="AA5">
        <v>355.13299999999998</v>
      </c>
      <c r="AB5">
        <v>355.20389999999998</v>
      </c>
      <c r="AC5">
        <v>355.2627</v>
      </c>
      <c r="AD5">
        <v>355.32689999999997</v>
      </c>
      <c r="AE5">
        <v>355.39859999999999</v>
      </c>
      <c r="AF5">
        <v>355.47499999999991</v>
      </c>
      <c r="AG5">
        <v>355.5643</v>
      </c>
      <c r="AH5">
        <v>355.649</v>
      </c>
      <c r="AI5">
        <v>355.73289999999992</v>
      </c>
      <c r="AJ5">
        <v>355.81700000000001</v>
      </c>
      <c r="AK5">
        <v>355.89790000000005</v>
      </c>
    </row>
    <row r="6" spans="1:37" x14ac:dyDescent="0.25">
      <c r="A6" t="s">
        <v>110</v>
      </c>
      <c r="B6">
        <v>246.44209999999998</v>
      </c>
      <c r="C6">
        <v>231.48739999999998</v>
      </c>
      <c r="D6">
        <v>235.1473</v>
      </c>
      <c r="E6">
        <v>236.18040000000002</v>
      </c>
      <c r="F6">
        <v>245.72020000000001</v>
      </c>
      <c r="G6">
        <v>239.7578</v>
      </c>
      <c r="H6">
        <v>236.84200000000001</v>
      </c>
      <c r="I6">
        <v>221.92529999999999</v>
      </c>
      <c r="J6">
        <v>230.84709999999998</v>
      </c>
      <c r="K6">
        <v>232.86660000000001</v>
      </c>
      <c r="L6">
        <v>234.86580000000004</v>
      </c>
      <c r="M6">
        <v>236.4615</v>
      </c>
      <c r="N6">
        <v>237.59969999999998</v>
      </c>
      <c r="O6">
        <v>238.94579999999999</v>
      </c>
      <c r="P6">
        <v>243.06370000000001</v>
      </c>
      <c r="Q6">
        <v>246.11320000000001</v>
      </c>
      <c r="R6">
        <v>248.774</v>
      </c>
      <c r="S6">
        <v>251.4648</v>
      </c>
      <c r="T6">
        <v>254.20929999999998</v>
      </c>
      <c r="U6">
        <v>256.8707</v>
      </c>
      <c r="V6">
        <v>259.43009999999998</v>
      </c>
      <c r="W6">
        <v>262.33519999999999</v>
      </c>
      <c r="X6">
        <v>265.43690000000004</v>
      </c>
      <c r="Y6">
        <v>268.82349999999997</v>
      </c>
      <c r="Z6">
        <v>272.48930000000001</v>
      </c>
      <c r="AA6">
        <v>276.44719999999995</v>
      </c>
      <c r="AB6">
        <v>280.71079999999995</v>
      </c>
      <c r="AC6">
        <v>285.12009999999998</v>
      </c>
      <c r="AD6">
        <v>289.12090000000001</v>
      </c>
      <c r="AE6">
        <v>292.9316</v>
      </c>
      <c r="AF6">
        <v>296.52199999999999</v>
      </c>
      <c r="AG6">
        <v>299.57490000000001</v>
      </c>
      <c r="AH6">
        <v>302.47160000000002</v>
      </c>
      <c r="AI6">
        <v>305.23300000000006</v>
      </c>
      <c r="AJ6">
        <v>307.72219999999993</v>
      </c>
      <c r="AK6">
        <v>310.01549999999997</v>
      </c>
    </row>
    <row r="7" spans="1:37" x14ac:dyDescent="0.25">
      <c r="A7" t="s">
        <v>111</v>
      </c>
      <c r="B7">
        <v>844.59399999999994</v>
      </c>
      <c r="C7">
        <v>822.3918000000001</v>
      </c>
      <c r="D7">
        <v>813.8968000000001</v>
      </c>
      <c r="E7">
        <v>802.11220000000003</v>
      </c>
      <c r="F7">
        <v>750.74790000000007</v>
      </c>
      <c r="G7">
        <v>718.50630000000001</v>
      </c>
      <c r="H7">
        <v>724.58319999999992</v>
      </c>
      <c r="I7">
        <v>689.8429000000001</v>
      </c>
      <c r="J7">
        <v>705.8069999999999</v>
      </c>
      <c r="K7">
        <v>704.66910000000007</v>
      </c>
      <c r="L7">
        <v>706.2168999999999</v>
      </c>
      <c r="M7">
        <v>712.36889999999994</v>
      </c>
      <c r="N7">
        <v>716.76980000000003</v>
      </c>
      <c r="O7">
        <v>720.16289999999992</v>
      </c>
      <c r="P7">
        <v>721.45450000000005</v>
      </c>
      <c r="Q7">
        <v>719.34640000000002</v>
      </c>
      <c r="R7">
        <v>715.74120000000005</v>
      </c>
      <c r="S7">
        <v>712.03659999999991</v>
      </c>
      <c r="T7">
        <v>708.86249999999995</v>
      </c>
      <c r="U7">
        <v>707.47289999999998</v>
      </c>
      <c r="V7">
        <v>707.00479999999993</v>
      </c>
      <c r="W7">
        <v>706.83879999999976</v>
      </c>
      <c r="X7">
        <v>707.96460000000002</v>
      </c>
      <c r="Y7">
        <v>709.24950000000001</v>
      </c>
      <c r="Z7">
        <v>710.96600000000001</v>
      </c>
      <c r="AA7">
        <v>713.40589999999986</v>
      </c>
      <c r="AB7">
        <v>715.76689999999996</v>
      </c>
      <c r="AC7">
        <v>717.48849999999982</v>
      </c>
      <c r="AD7">
        <v>718.90129999999988</v>
      </c>
      <c r="AE7">
        <v>719.79899999999998</v>
      </c>
      <c r="AF7">
        <v>720.46939999999984</v>
      </c>
      <c r="AG7">
        <v>721.07410000000016</v>
      </c>
      <c r="AH7">
        <v>721.73249999999996</v>
      </c>
      <c r="AI7">
        <v>722.48289999999986</v>
      </c>
      <c r="AJ7">
        <v>723.47469999999998</v>
      </c>
      <c r="AK7">
        <v>725.07330000000002</v>
      </c>
    </row>
    <row r="8" spans="1:37" x14ac:dyDescent="0.25">
      <c r="A8" t="s">
        <v>99</v>
      </c>
      <c r="B8">
        <v>487.12420000000003</v>
      </c>
      <c r="C8">
        <v>505.74889999999999</v>
      </c>
      <c r="D8">
        <v>534.39329999999995</v>
      </c>
      <c r="E8">
        <v>520.37549999999987</v>
      </c>
      <c r="F8">
        <v>509.84399999999999</v>
      </c>
      <c r="G8">
        <v>509.41829999999999</v>
      </c>
      <c r="H8">
        <v>529.59270000000004</v>
      </c>
      <c r="I8">
        <v>520.81509999999992</v>
      </c>
      <c r="J8">
        <v>505.73900000000003</v>
      </c>
      <c r="K8">
        <v>505.98250000000002</v>
      </c>
      <c r="L8">
        <v>507.78810000000004</v>
      </c>
      <c r="M8">
        <v>507.47360000000003</v>
      </c>
      <c r="N8">
        <v>507.00370000000004</v>
      </c>
      <c r="O8">
        <v>503.84800000000001</v>
      </c>
      <c r="P8">
        <v>499.51549999999997</v>
      </c>
      <c r="Q8">
        <v>493.52360000000004</v>
      </c>
      <c r="R8">
        <v>490.37639999999993</v>
      </c>
      <c r="S8">
        <v>486.53109999999998</v>
      </c>
      <c r="T8">
        <v>482.08639999999997</v>
      </c>
      <c r="U8">
        <v>477.75950000000006</v>
      </c>
      <c r="V8">
        <v>474.09070000000003</v>
      </c>
      <c r="W8">
        <v>471.31040000000002</v>
      </c>
      <c r="X8">
        <v>469.71549999999991</v>
      </c>
      <c r="Y8">
        <v>468.75630000000001</v>
      </c>
      <c r="Z8">
        <v>468.71890000000002</v>
      </c>
      <c r="AA8">
        <v>469.36760000000004</v>
      </c>
      <c r="AB8">
        <v>470.03210000000001</v>
      </c>
      <c r="AC8">
        <v>470.03020000000004</v>
      </c>
      <c r="AD8">
        <v>469.44649999999996</v>
      </c>
      <c r="AE8">
        <v>468.15710000000001</v>
      </c>
      <c r="AF8">
        <v>466.54100000000005</v>
      </c>
      <c r="AG8">
        <v>464.71899999999999</v>
      </c>
      <c r="AH8">
        <v>462.53089999999997</v>
      </c>
      <c r="AI8">
        <v>460.17490000000004</v>
      </c>
      <c r="AJ8">
        <v>457.90799999999996</v>
      </c>
      <c r="AK8">
        <v>455.97019999999998</v>
      </c>
    </row>
    <row r="9" spans="1:37" x14ac:dyDescent="0.25">
      <c r="A9" t="s">
        <v>112</v>
      </c>
      <c r="B9">
        <v>1954.3987</v>
      </c>
      <c r="C9">
        <v>1954.3987</v>
      </c>
      <c r="D9">
        <v>1954.3987</v>
      </c>
      <c r="E9">
        <v>1954.3987</v>
      </c>
      <c r="F9">
        <v>1954.3987</v>
      </c>
      <c r="G9">
        <v>1954.3987</v>
      </c>
      <c r="H9">
        <v>1954.3987</v>
      </c>
      <c r="I9">
        <v>1954.3987</v>
      </c>
      <c r="J9">
        <v>1954.3987</v>
      </c>
      <c r="K9">
        <v>1954.3987</v>
      </c>
      <c r="L9">
        <v>1954.3987</v>
      </c>
      <c r="M9">
        <v>1954.3987</v>
      </c>
      <c r="N9">
        <v>1954.3987</v>
      </c>
      <c r="O9">
        <v>1954.3987</v>
      </c>
      <c r="P9">
        <v>1954.3987</v>
      </c>
      <c r="Q9">
        <v>1954.3987</v>
      </c>
      <c r="R9">
        <v>1954.3987</v>
      </c>
      <c r="S9">
        <v>1954.3987</v>
      </c>
      <c r="T9">
        <v>1954.3987</v>
      </c>
      <c r="U9">
        <v>1954.3987</v>
      </c>
      <c r="V9">
        <v>1954.3987</v>
      </c>
      <c r="W9">
        <v>1954.3987</v>
      </c>
      <c r="X9">
        <v>1954.3987</v>
      </c>
      <c r="Y9">
        <v>1954.3987</v>
      </c>
      <c r="Z9">
        <v>1954.3987</v>
      </c>
      <c r="AA9">
        <v>1954.3987</v>
      </c>
      <c r="AB9">
        <v>1954.3987</v>
      </c>
      <c r="AC9">
        <v>1954.3987</v>
      </c>
      <c r="AD9">
        <v>1954.3987</v>
      </c>
      <c r="AE9">
        <v>1954.3987</v>
      </c>
      <c r="AF9">
        <v>1954.3987</v>
      </c>
      <c r="AG9">
        <v>1954.3987</v>
      </c>
      <c r="AH9">
        <v>1954.3987</v>
      </c>
      <c r="AI9">
        <v>1954.3987</v>
      </c>
      <c r="AJ9">
        <v>1954.3987</v>
      </c>
      <c r="AK9">
        <v>1954.3987</v>
      </c>
    </row>
  </sheetData>
  <hyperlinks>
    <hyperlink ref="A1" location="'Figure Qc.1'!A1" display="F I G U R E Q C . 1 : Demande d’énergie pour utilisation finale selon le secteur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10" zoomScaleNormal="110" workbookViewId="0"/>
  </sheetViews>
  <sheetFormatPr defaultColWidth="9.140625" defaultRowHeight="15" x14ac:dyDescent="0.25"/>
  <cols>
    <col min="1" max="1" width="20.5703125" style="15" bestFit="1" customWidth="1"/>
    <col min="2" max="16384" width="9.140625" style="15"/>
  </cols>
  <sheetData>
    <row r="1" spans="1:3" x14ac:dyDescent="0.25">
      <c r="A1" s="73" t="s">
        <v>237</v>
      </c>
    </row>
    <row r="4" spans="1:3" x14ac:dyDescent="0.25">
      <c r="A4" s="15" t="s">
        <v>113</v>
      </c>
    </row>
    <row r="5" spans="1:3" ht="30.75" customHeight="1" x14ac:dyDescent="0.25">
      <c r="B5" s="19" t="s">
        <v>100</v>
      </c>
      <c r="C5" s="15" t="s">
        <v>101</v>
      </c>
    </row>
    <row r="6" spans="1:3" x14ac:dyDescent="0.25">
      <c r="A6" s="15" t="s">
        <v>102</v>
      </c>
      <c r="B6" s="20">
        <v>43497.036999999997</v>
      </c>
      <c r="C6" s="21"/>
    </row>
    <row r="7" spans="1:3" x14ac:dyDescent="0.25">
      <c r="A7" s="15" t="s">
        <v>114</v>
      </c>
      <c r="B7" s="20">
        <v>6031.5</v>
      </c>
      <c r="C7" s="21"/>
    </row>
    <row r="8" spans="1:3" x14ac:dyDescent="0.25">
      <c r="A8" s="15" t="s">
        <v>108</v>
      </c>
      <c r="C8" s="21">
        <v>256.35000000000002</v>
      </c>
    </row>
    <row r="9" spans="1:3" x14ac:dyDescent="0.25">
      <c r="A9" s="15" t="s">
        <v>56</v>
      </c>
      <c r="C9" s="21">
        <v>2831</v>
      </c>
    </row>
    <row r="10" spans="1:3" x14ac:dyDescent="0.25">
      <c r="A10" s="15" t="s">
        <v>115</v>
      </c>
      <c r="C10" s="21">
        <v>1200</v>
      </c>
    </row>
    <row r="11" spans="1:3" x14ac:dyDescent="0.25">
      <c r="A11" s="15" t="s">
        <v>116</v>
      </c>
      <c r="C11" s="21">
        <v>1550</v>
      </c>
    </row>
    <row r="12" spans="1:3" x14ac:dyDescent="0.25">
      <c r="A12" s="15" t="s">
        <v>64</v>
      </c>
      <c r="C12" s="21">
        <v>195</v>
      </c>
    </row>
    <row r="27" spans="12:15" x14ac:dyDescent="0.25">
      <c r="L27" s="22"/>
      <c r="M27" s="22"/>
      <c r="N27" s="22"/>
      <c r="O27" s="22"/>
    </row>
  </sheetData>
  <hyperlinks>
    <hyperlink ref="A1" location="'Figure Qc.2'!A1" display="F I G U R E Q C . 2 : Ajouts de capacité de production d’électricité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zoomScale="70" zoomScaleNormal="70" workbookViewId="0"/>
  </sheetViews>
  <sheetFormatPr defaultRowHeight="15" x14ac:dyDescent="0.25"/>
  <cols>
    <col min="1" max="1" width="47.28515625" bestFit="1" customWidth="1"/>
    <col min="11" max="11" width="29.140625" customWidth="1"/>
  </cols>
  <sheetData>
    <row r="1" spans="1:27" x14ac:dyDescent="0.25">
      <c r="A1" s="73" t="s">
        <v>211</v>
      </c>
    </row>
    <row r="3" spans="1:27" x14ac:dyDescent="0.25">
      <c r="C3" t="s">
        <v>16</v>
      </c>
      <c r="E3" t="s">
        <v>4</v>
      </c>
      <c r="G3" s="1" t="s">
        <v>17</v>
      </c>
      <c r="I3" s="1" t="s">
        <v>6</v>
      </c>
      <c r="K3" s="1" t="s">
        <v>7</v>
      </c>
      <c r="M3" t="s">
        <v>18</v>
      </c>
      <c r="O3" t="s">
        <v>19</v>
      </c>
      <c r="Q3" t="s">
        <v>20</v>
      </c>
      <c r="S3" t="s">
        <v>21</v>
      </c>
      <c r="U3" t="s">
        <v>22</v>
      </c>
      <c r="W3" s="1" t="s">
        <v>13</v>
      </c>
      <c r="Y3" t="s">
        <v>23</v>
      </c>
      <c r="AA3" t="s">
        <v>24</v>
      </c>
    </row>
    <row r="4" spans="1:27" x14ac:dyDescent="0.25">
      <c r="A4" s="2" t="s">
        <v>25</v>
      </c>
      <c r="C4" s="3">
        <v>476.83460000000002</v>
      </c>
      <c r="E4" s="3">
        <v>1661.8726999999999</v>
      </c>
      <c r="G4" s="3">
        <v>225.00180000000006</v>
      </c>
      <c r="I4" s="3">
        <v>134.35140000000001</v>
      </c>
      <c r="K4" s="3">
        <v>1387.8920000000003</v>
      </c>
      <c r="M4" s="3">
        <v>635.78109999999992</v>
      </c>
      <c r="O4" s="3">
        <v>148.94429999999997</v>
      </c>
      <c r="Q4" s="3">
        <v>110.57759999999998</v>
      </c>
      <c r="S4" s="3">
        <v>17.1645</v>
      </c>
      <c r="U4" s="3">
        <v>85.426199999999994</v>
      </c>
      <c r="W4" s="3">
        <v>4.0190000000000001</v>
      </c>
      <c r="Y4" s="3">
        <v>10.534036440334129</v>
      </c>
      <c r="AA4" s="3">
        <v>3.3357000000000006</v>
      </c>
    </row>
    <row r="5" spans="1:27" x14ac:dyDescent="0.25">
      <c r="A5" s="2" t="s">
        <v>26</v>
      </c>
      <c r="C5" s="3">
        <v>273.5292</v>
      </c>
      <c r="E5" s="3">
        <v>460.59309999999999</v>
      </c>
      <c r="G5" s="3">
        <v>107.4007</v>
      </c>
      <c r="I5" s="3">
        <v>102.3943</v>
      </c>
      <c r="K5" s="3">
        <v>577.44290000000001</v>
      </c>
      <c r="M5" s="3">
        <v>785.64329999999995</v>
      </c>
      <c r="O5" s="3">
        <v>53.713099999999997</v>
      </c>
      <c r="Q5" s="3">
        <v>41.695</v>
      </c>
      <c r="S5" s="3">
        <v>8.7652999999999999</v>
      </c>
      <c r="U5" s="3">
        <v>45.956899999999997</v>
      </c>
      <c r="W5" s="3">
        <v>1.5944</v>
      </c>
      <c r="Y5" s="3">
        <v>4.3654000000000002</v>
      </c>
      <c r="AA5" s="3">
        <v>0.62719999999999998</v>
      </c>
    </row>
    <row r="6" spans="1:27" x14ac:dyDescent="0.25">
      <c r="A6" s="2" t="s">
        <v>27</v>
      </c>
      <c r="C6" s="3">
        <v>558.64400000000001</v>
      </c>
      <c r="E6" s="3">
        <v>3220.4144999999999</v>
      </c>
      <c r="G6" s="3">
        <v>384.86869999999999</v>
      </c>
      <c r="I6" s="3">
        <v>108.12520000000001</v>
      </c>
      <c r="K6" s="3">
        <v>1213.6949999999999</v>
      </c>
      <c r="M6" s="3">
        <v>280.42619999999999</v>
      </c>
      <c r="O6" s="3">
        <v>32.253799999999998</v>
      </c>
      <c r="Q6" s="3">
        <v>10.082100000000001</v>
      </c>
      <c r="S6" s="3">
        <v>0.9849</v>
      </c>
      <c r="U6" s="3">
        <v>5.1407999999999996</v>
      </c>
      <c r="W6" s="3">
        <v>0.18489999999999998</v>
      </c>
      <c r="Y6" s="3">
        <v>0.36812276014319811</v>
      </c>
      <c r="AA6" s="3">
        <v>0</v>
      </c>
    </row>
    <row r="7" spans="1:27" x14ac:dyDescent="0.25">
      <c r="A7" s="2" t="s">
        <v>28</v>
      </c>
      <c r="C7" s="3">
        <v>96.311599999999999</v>
      </c>
      <c r="E7" s="3">
        <v>83.238199999999992</v>
      </c>
      <c r="G7" s="3">
        <v>14.761099999999999</v>
      </c>
      <c r="I7" s="3">
        <v>13.298399999999999</v>
      </c>
      <c r="K7" s="3">
        <v>201.0643</v>
      </c>
      <c r="M7" s="3">
        <v>145.10629999999998</v>
      </c>
      <c r="O7" s="3">
        <v>18.827099999999998</v>
      </c>
      <c r="Q7" s="3">
        <v>13.737500000000001</v>
      </c>
      <c r="S7" s="3">
        <v>1.6171</v>
      </c>
      <c r="U7" s="3">
        <v>8.9542999999999999</v>
      </c>
      <c r="W7" s="3">
        <v>0.10489999999999999</v>
      </c>
      <c r="Y7" s="3">
        <v>0.94104079952267305</v>
      </c>
      <c r="AA7" s="3">
        <v>4.0000000000000001E-3</v>
      </c>
    </row>
    <row r="58" spans="4:5" ht="23.25" x14ac:dyDescent="0.25">
      <c r="D58" s="4"/>
    </row>
    <row r="59" spans="4:5" ht="15.75" thickBot="1" x14ac:dyDescent="0.3"/>
    <row r="60" spans="4:5" ht="15.75" thickBot="1" x14ac:dyDescent="0.3">
      <c r="D60" s="5"/>
    </row>
    <row r="61" spans="4:5" x14ac:dyDescent="0.25">
      <c r="D61" s="6"/>
      <c r="E61" s="6"/>
    </row>
    <row r="62" spans="4:5" x14ac:dyDescent="0.25">
      <c r="D62" s="6"/>
      <c r="E62" s="6"/>
    </row>
    <row r="63" spans="4:5" x14ac:dyDescent="0.25">
      <c r="D63" s="6"/>
      <c r="E63" s="6"/>
    </row>
    <row r="64" spans="4:5" x14ac:dyDescent="0.25">
      <c r="D64" s="6"/>
      <c r="E64" s="6"/>
    </row>
    <row r="65" spans="4:11" x14ac:dyDescent="0.25">
      <c r="D65" s="6"/>
      <c r="E65" s="6"/>
    </row>
    <row r="66" spans="4:11" x14ac:dyDescent="0.25">
      <c r="D66" s="6"/>
      <c r="E66" s="6"/>
    </row>
    <row r="67" spans="4:11" x14ac:dyDescent="0.25">
      <c r="D67" s="6"/>
      <c r="E67" s="6"/>
    </row>
    <row r="68" spans="4:11" x14ac:dyDescent="0.25">
      <c r="D68" s="6"/>
      <c r="E68" s="6"/>
    </row>
    <row r="69" spans="4:11" x14ac:dyDescent="0.25">
      <c r="D69" s="6"/>
      <c r="E69" s="6"/>
    </row>
    <row r="70" spans="4:11" x14ac:dyDescent="0.25">
      <c r="D70" s="6"/>
      <c r="E70" s="6"/>
    </row>
    <row r="71" spans="4:11" x14ac:dyDescent="0.25">
      <c r="D71" s="6"/>
      <c r="E71" s="6"/>
    </row>
    <row r="72" spans="4:11" x14ac:dyDescent="0.25">
      <c r="D72" s="6"/>
      <c r="E72" s="6"/>
    </row>
    <row r="73" spans="4:11" x14ac:dyDescent="0.25">
      <c r="D73" s="6"/>
      <c r="E73" s="6"/>
    </row>
    <row r="74" spans="4:11" x14ac:dyDescent="0.25">
      <c r="D74" s="6"/>
      <c r="E74" s="6"/>
    </row>
    <row r="75" spans="4:11" x14ac:dyDescent="0.25">
      <c r="D75" s="6"/>
      <c r="E75" s="6"/>
      <c r="J75" s="6"/>
      <c r="K75" s="6"/>
    </row>
    <row r="76" spans="4:11" x14ac:dyDescent="0.25">
      <c r="D76" s="6"/>
      <c r="E76" s="6"/>
      <c r="J76" s="6"/>
      <c r="K76" s="6"/>
    </row>
    <row r="77" spans="4:11" x14ac:dyDescent="0.25">
      <c r="D77" s="6"/>
      <c r="E77" s="6"/>
      <c r="J77" s="6"/>
      <c r="K77" s="6"/>
    </row>
    <row r="78" spans="4:11" x14ac:dyDescent="0.25">
      <c r="D78" s="6"/>
      <c r="E78" s="6"/>
      <c r="J78" s="6"/>
      <c r="K78" s="6"/>
    </row>
    <row r="79" spans="4:11" x14ac:dyDescent="0.25">
      <c r="D79" s="6"/>
      <c r="E79" s="6"/>
      <c r="J79" s="6"/>
      <c r="K79" s="6"/>
    </row>
    <row r="80" spans="4:11" x14ac:dyDescent="0.25">
      <c r="D80" s="6"/>
      <c r="E80" s="6"/>
      <c r="J80" s="6"/>
      <c r="K80" s="6"/>
    </row>
    <row r="81" spans="4:11" x14ac:dyDescent="0.25">
      <c r="D81" s="6"/>
      <c r="E81" s="6"/>
      <c r="J81" s="6"/>
      <c r="K81" s="6"/>
    </row>
    <row r="82" spans="4:11" x14ac:dyDescent="0.25">
      <c r="D82" s="6"/>
      <c r="E82" s="6"/>
      <c r="J82" s="6"/>
      <c r="K82" s="6"/>
    </row>
    <row r="83" spans="4:11" x14ac:dyDescent="0.25">
      <c r="D83" s="6"/>
      <c r="E83" s="6"/>
      <c r="J83" s="6"/>
      <c r="K83" s="6"/>
    </row>
    <row r="84" spans="4:11" x14ac:dyDescent="0.25">
      <c r="D84" s="6"/>
      <c r="E84" s="6"/>
      <c r="J84" s="6"/>
      <c r="K84" s="6"/>
    </row>
    <row r="85" spans="4:11" x14ac:dyDescent="0.25">
      <c r="D85" s="6"/>
      <c r="E85" s="6"/>
      <c r="J85" s="6"/>
      <c r="K85" s="6"/>
    </row>
    <row r="86" spans="4:11" x14ac:dyDescent="0.25">
      <c r="J86" s="6"/>
      <c r="K86" s="6"/>
    </row>
    <row r="87" spans="4:11" x14ac:dyDescent="0.25">
      <c r="J87" s="6"/>
      <c r="K87" s="6"/>
    </row>
    <row r="88" spans="4:11" x14ac:dyDescent="0.25">
      <c r="J88" s="6"/>
      <c r="K88" s="6"/>
    </row>
    <row r="89" spans="4:11" x14ac:dyDescent="0.25">
      <c r="J89" s="6"/>
      <c r="K89" s="6"/>
    </row>
    <row r="90" spans="4:11" x14ac:dyDescent="0.25">
      <c r="J90" s="6"/>
      <c r="K90" s="6"/>
    </row>
    <row r="91" spans="4:11" x14ac:dyDescent="0.25">
      <c r="J91" s="6"/>
      <c r="K91" s="6"/>
    </row>
  </sheetData>
  <hyperlinks>
    <hyperlink ref="A1" location="Figure.ES.2.!A1" display="Figure ES.2 - Combustibles primaires pour utilisation finale projetés par province et territoire, en 2040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238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117</v>
      </c>
      <c r="B5">
        <v>1.9430999999999998</v>
      </c>
      <c r="C5">
        <v>3.339</v>
      </c>
      <c r="D5">
        <v>4.2042000000000002</v>
      </c>
      <c r="E5">
        <v>5.1158000000000001</v>
      </c>
      <c r="F5">
        <v>5.6067</v>
      </c>
      <c r="G5">
        <v>5.7983000000000002</v>
      </c>
      <c r="H5">
        <v>5.8504999999999994</v>
      </c>
      <c r="I5">
        <v>5.7638999999999996</v>
      </c>
    </row>
    <row r="6" spans="1:9" x14ac:dyDescent="0.25">
      <c r="A6" t="s">
        <v>111</v>
      </c>
      <c r="B6">
        <v>8.6963000000000008</v>
      </c>
      <c r="C6">
        <v>12.239000000000001</v>
      </c>
      <c r="D6">
        <v>20.267900000000001</v>
      </c>
      <c r="E6">
        <v>23.938300000000002</v>
      </c>
      <c r="F6">
        <v>25.125399999999999</v>
      </c>
      <c r="G6">
        <v>25.610800000000001</v>
      </c>
      <c r="H6">
        <v>25.816800000000001</v>
      </c>
      <c r="I6">
        <v>25.7883</v>
      </c>
    </row>
    <row r="7" spans="1:9" x14ac:dyDescent="0.25">
      <c r="A7" t="s">
        <v>99</v>
      </c>
      <c r="B7">
        <v>0</v>
      </c>
      <c r="C7">
        <v>0</v>
      </c>
      <c r="D7">
        <v>0</v>
      </c>
      <c r="E7">
        <v>0</v>
      </c>
      <c r="F7">
        <v>0.12790000000000001</v>
      </c>
      <c r="G7">
        <v>0.24590000000000001</v>
      </c>
      <c r="H7">
        <v>0.4819</v>
      </c>
      <c r="I7">
        <v>0.70169999999999999</v>
      </c>
    </row>
    <row r="8" spans="1:9" x14ac:dyDescent="0.25">
      <c r="A8" t="s">
        <v>118</v>
      </c>
      <c r="B8">
        <v>18.418199999999999</v>
      </c>
      <c r="C8">
        <v>22.291</v>
      </c>
      <c r="D8">
        <v>10.2918</v>
      </c>
      <c r="E8">
        <v>11.1434</v>
      </c>
      <c r="F8">
        <v>12.0626</v>
      </c>
      <c r="G8">
        <v>5.1026999999999996</v>
      </c>
      <c r="H8">
        <v>5.3787000000000003</v>
      </c>
      <c r="I8">
        <v>1.2405999999999999</v>
      </c>
    </row>
  </sheetData>
  <hyperlinks>
    <hyperlink ref="A1" location="'Figure N.-B.1'!A1" display="F I G U R E N . - B . 1 : Demande de gaz naturel selon le secteur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/>
  </sheetViews>
  <sheetFormatPr defaultRowHeight="15" x14ac:dyDescent="0.25"/>
  <cols>
    <col min="1" max="1" width="17.28515625" bestFit="1" customWidth="1"/>
    <col min="2" max="2" width="11.7109375" customWidth="1"/>
  </cols>
  <sheetData>
    <row r="1" spans="1:10" x14ac:dyDescent="0.25">
      <c r="A1" s="73" t="s">
        <v>239</v>
      </c>
    </row>
    <row r="3" spans="1:10" x14ac:dyDescent="0.25">
      <c r="C3" s="23">
        <v>2005</v>
      </c>
      <c r="D3" s="23">
        <v>2010</v>
      </c>
      <c r="E3" s="23">
        <v>2015</v>
      </c>
      <c r="F3" s="23">
        <v>2020</v>
      </c>
      <c r="G3" s="23">
        <v>2025</v>
      </c>
      <c r="H3" s="23">
        <v>2030</v>
      </c>
      <c r="I3" s="23">
        <v>2035</v>
      </c>
      <c r="J3" s="23">
        <v>2040</v>
      </c>
    </row>
    <row r="4" spans="1:10" x14ac:dyDescent="0.25">
      <c r="B4" t="s">
        <v>119</v>
      </c>
      <c r="C4">
        <v>948.95</v>
      </c>
      <c r="D4">
        <v>948.95</v>
      </c>
      <c r="E4">
        <v>956.8</v>
      </c>
      <c r="F4">
        <v>991.8</v>
      </c>
      <c r="G4">
        <v>991.8</v>
      </c>
      <c r="H4">
        <v>991.8</v>
      </c>
      <c r="I4">
        <v>991.8</v>
      </c>
      <c r="J4">
        <v>991.8</v>
      </c>
    </row>
    <row r="5" spans="1:10" x14ac:dyDescent="0.25">
      <c r="B5" t="s">
        <v>56</v>
      </c>
      <c r="C5">
        <v>0</v>
      </c>
      <c r="D5">
        <v>195</v>
      </c>
      <c r="E5">
        <v>409</v>
      </c>
      <c r="F5">
        <v>444</v>
      </c>
      <c r="G5">
        <v>444</v>
      </c>
      <c r="H5">
        <v>474</v>
      </c>
      <c r="I5">
        <v>474</v>
      </c>
      <c r="J5">
        <v>474</v>
      </c>
    </row>
    <row r="6" spans="1:10" x14ac:dyDescent="0.25">
      <c r="B6" t="s">
        <v>108</v>
      </c>
      <c r="C6">
        <v>127.3</v>
      </c>
      <c r="D6">
        <v>127.3</v>
      </c>
      <c r="E6">
        <v>127.3</v>
      </c>
      <c r="F6">
        <v>127.3</v>
      </c>
      <c r="G6">
        <v>127.3</v>
      </c>
      <c r="H6">
        <v>127.3</v>
      </c>
      <c r="I6">
        <v>127.3</v>
      </c>
      <c r="J6">
        <v>127.3</v>
      </c>
    </row>
    <row r="7" spans="1:10" x14ac:dyDescent="0.25">
      <c r="B7" t="s">
        <v>58</v>
      </c>
      <c r="C7">
        <v>0</v>
      </c>
      <c r="D7">
        <v>0</v>
      </c>
      <c r="E7">
        <v>0.16200000000000001</v>
      </c>
      <c r="F7">
        <v>0.16200000000000001</v>
      </c>
      <c r="G7">
        <v>30.161999999999999</v>
      </c>
      <c r="H7">
        <v>30.161999999999999</v>
      </c>
      <c r="I7">
        <v>30.161999999999999</v>
      </c>
      <c r="J7">
        <v>30.161999999999999</v>
      </c>
    </row>
    <row r="8" spans="1:10" x14ac:dyDescent="0.25">
      <c r="B8" t="s">
        <v>59</v>
      </c>
      <c r="C8">
        <v>680</v>
      </c>
      <c r="D8">
        <v>680</v>
      </c>
      <c r="E8">
        <v>680</v>
      </c>
      <c r="F8">
        <v>680</v>
      </c>
      <c r="G8">
        <v>680</v>
      </c>
      <c r="H8">
        <v>680</v>
      </c>
      <c r="I8">
        <v>680</v>
      </c>
      <c r="J8">
        <v>680</v>
      </c>
    </row>
    <row r="9" spans="1:10" x14ac:dyDescent="0.25">
      <c r="B9" t="s">
        <v>60</v>
      </c>
      <c r="C9">
        <v>485</v>
      </c>
      <c r="D9">
        <v>485</v>
      </c>
      <c r="E9">
        <v>485</v>
      </c>
      <c r="F9">
        <v>485</v>
      </c>
      <c r="G9">
        <v>485</v>
      </c>
      <c r="H9">
        <v>485</v>
      </c>
      <c r="I9">
        <v>485</v>
      </c>
      <c r="J9">
        <v>485</v>
      </c>
    </row>
    <row r="10" spans="1:10" x14ac:dyDescent="0.25">
      <c r="B10" t="s">
        <v>61</v>
      </c>
      <c r="C10">
        <v>345</v>
      </c>
      <c r="D10">
        <v>345</v>
      </c>
      <c r="E10">
        <v>345</v>
      </c>
      <c r="F10">
        <v>345</v>
      </c>
      <c r="G10">
        <v>345</v>
      </c>
      <c r="H10">
        <v>190</v>
      </c>
      <c r="I10">
        <v>190</v>
      </c>
      <c r="J10">
        <v>0</v>
      </c>
    </row>
    <row r="11" spans="1:10" x14ac:dyDescent="0.25">
      <c r="B11" t="s">
        <v>62</v>
      </c>
      <c r="C11">
        <v>1911.04</v>
      </c>
      <c r="D11">
        <v>1911.04</v>
      </c>
      <c r="E11">
        <v>1593.04</v>
      </c>
      <c r="F11">
        <v>1593.04</v>
      </c>
      <c r="G11">
        <v>1593.04</v>
      </c>
      <c r="H11">
        <v>1564.34</v>
      </c>
      <c r="I11">
        <v>1564.34</v>
      </c>
      <c r="J11">
        <v>1564.34</v>
      </c>
    </row>
  </sheetData>
  <hyperlinks>
    <hyperlink ref="A1" location="'Figure N.-B.2'!A1" display="F I G U R E N . - B . 2 : Composition de la capacité de production d’électricité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240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117</v>
      </c>
      <c r="B5">
        <v>70.170199999999994</v>
      </c>
      <c r="C5">
        <v>71.894800000000004</v>
      </c>
      <c r="D5">
        <v>69.41940000000001</v>
      </c>
      <c r="E5">
        <v>69.795900000000003</v>
      </c>
      <c r="F5">
        <v>70.161900000000003</v>
      </c>
      <c r="G5">
        <v>69.882100000000008</v>
      </c>
      <c r="H5">
        <v>68.984100000000012</v>
      </c>
      <c r="I5">
        <v>67.307500000000005</v>
      </c>
    </row>
    <row r="6" spans="1:9" x14ac:dyDescent="0.25">
      <c r="A6" t="s">
        <v>98</v>
      </c>
      <c r="B6">
        <v>49.849399999999996</v>
      </c>
      <c r="C6">
        <v>63.227399999999996</v>
      </c>
      <c r="D6">
        <v>59.455799999999989</v>
      </c>
      <c r="E6">
        <v>58.94959999999999</v>
      </c>
      <c r="F6">
        <v>55.808199999999992</v>
      </c>
      <c r="G6">
        <v>52.933599999999998</v>
      </c>
      <c r="H6">
        <v>50.890999999999998</v>
      </c>
      <c r="I6">
        <v>49.508300000000006</v>
      </c>
    </row>
    <row r="7" spans="1:9" x14ac:dyDescent="0.25">
      <c r="A7" t="s">
        <v>99</v>
      </c>
      <c r="B7">
        <v>83.621899999999997</v>
      </c>
      <c r="C7">
        <v>70.441000000000003</v>
      </c>
      <c r="D7">
        <v>68.641899999999993</v>
      </c>
      <c r="E7">
        <v>68.695499999999996</v>
      </c>
      <c r="F7">
        <v>66.504300000000001</v>
      </c>
      <c r="G7">
        <v>64.496799999999993</v>
      </c>
      <c r="H7">
        <v>62.369199999999999</v>
      </c>
      <c r="I7">
        <v>59.276600000000002</v>
      </c>
    </row>
  </sheetData>
  <hyperlinks>
    <hyperlink ref="A1" location="'Figure N.-É.1'!A1" display="F I G U R E N . - É . 1 : Demande pour utilisation finale selon le secteur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zoomScaleNormal="100" workbookViewId="0"/>
  </sheetViews>
  <sheetFormatPr defaultRowHeight="15" x14ac:dyDescent="0.25"/>
  <cols>
    <col min="1" max="1" width="16.5703125" bestFit="1" customWidth="1"/>
  </cols>
  <sheetData>
    <row r="1" spans="1:20" x14ac:dyDescent="0.25">
      <c r="A1" s="73" t="s">
        <v>241</v>
      </c>
    </row>
    <row r="3" spans="1:20" x14ac:dyDescent="0.25">
      <c r="B3" s="23" t="s">
        <v>120</v>
      </c>
      <c r="C3" s="23">
        <v>2005</v>
      </c>
      <c r="D3" s="23">
        <v>2010</v>
      </c>
      <c r="E3" s="23">
        <v>2015</v>
      </c>
      <c r="F3" s="23">
        <v>2020</v>
      </c>
      <c r="G3" s="23">
        <v>2025</v>
      </c>
      <c r="H3" s="23">
        <v>2030</v>
      </c>
      <c r="I3" s="23">
        <v>2035</v>
      </c>
      <c r="J3" s="23">
        <v>2040</v>
      </c>
      <c r="L3" s="23"/>
      <c r="M3" s="23"/>
      <c r="N3" s="23"/>
      <c r="O3" s="23"/>
      <c r="P3" s="23"/>
      <c r="Q3" s="23"/>
      <c r="R3" s="23"/>
      <c r="S3" s="23"/>
      <c r="T3" s="23"/>
    </row>
    <row r="4" spans="1:20" x14ac:dyDescent="0.25">
      <c r="B4" t="s">
        <v>54</v>
      </c>
      <c r="C4">
        <v>401.20000000000005</v>
      </c>
      <c r="D4">
        <v>401.20000000000005</v>
      </c>
      <c r="E4">
        <v>405.20000000000005</v>
      </c>
      <c r="F4">
        <v>451.20000000000005</v>
      </c>
      <c r="G4">
        <v>451.20000000000005</v>
      </c>
      <c r="H4">
        <v>451.20000000000005</v>
      </c>
      <c r="I4">
        <v>451.20000000000005</v>
      </c>
      <c r="J4">
        <v>451.20000000000005</v>
      </c>
    </row>
    <row r="5" spans="1:20" x14ac:dyDescent="0.25">
      <c r="B5" t="s">
        <v>56</v>
      </c>
      <c r="C5">
        <v>37.08</v>
      </c>
      <c r="D5">
        <v>146.44999999999999</v>
      </c>
      <c r="E5">
        <v>480.4</v>
      </c>
      <c r="F5">
        <v>530.4</v>
      </c>
      <c r="G5">
        <v>555.4</v>
      </c>
      <c r="H5">
        <v>580.4</v>
      </c>
      <c r="I5">
        <v>605.4</v>
      </c>
      <c r="J5">
        <v>630.4</v>
      </c>
    </row>
    <row r="6" spans="1:20" x14ac:dyDescent="0.25">
      <c r="B6" t="s">
        <v>57</v>
      </c>
      <c r="C6">
        <v>68.62</v>
      </c>
      <c r="D6">
        <v>66.12</v>
      </c>
      <c r="E6">
        <v>112.56</v>
      </c>
      <c r="F6">
        <v>112.56</v>
      </c>
      <c r="G6">
        <v>112.56</v>
      </c>
      <c r="H6">
        <v>112.56</v>
      </c>
      <c r="I6">
        <v>112.56</v>
      </c>
      <c r="J6">
        <v>112.56</v>
      </c>
    </row>
    <row r="7" spans="1:20" x14ac:dyDescent="0.25">
      <c r="B7" t="s">
        <v>96</v>
      </c>
      <c r="C7">
        <v>1288</v>
      </c>
      <c r="D7">
        <v>1288</v>
      </c>
      <c r="E7">
        <v>1288</v>
      </c>
      <c r="F7">
        <v>1133</v>
      </c>
      <c r="G7">
        <v>1133</v>
      </c>
      <c r="H7">
        <v>1133</v>
      </c>
      <c r="I7">
        <v>977</v>
      </c>
      <c r="J7">
        <v>822</v>
      </c>
    </row>
    <row r="8" spans="1:20" x14ac:dyDescent="0.25">
      <c r="B8" t="s">
        <v>61</v>
      </c>
      <c r="C8">
        <v>430</v>
      </c>
      <c r="D8">
        <v>430</v>
      </c>
      <c r="E8">
        <v>482.01</v>
      </c>
      <c r="F8">
        <v>482.01010000000002</v>
      </c>
      <c r="G8">
        <v>402.01010000000002</v>
      </c>
      <c r="H8">
        <v>802.01009999999997</v>
      </c>
      <c r="I8">
        <v>953.01009999999997</v>
      </c>
      <c r="J8">
        <v>1003.01</v>
      </c>
    </row>
    <row r="9" spans="1:20" x14ac:dyDescent="0.25">
      <c r="B9" t="s">
        <v>62</v>
      </c>
      <c r="C9">
        <v>222.3</v>
      </c>
      <c r="D9">
        <v>222.3</v>
      </c>
      <c r="E9">
        <v>222.3</v>
      </c>
      <c r="F9">
        <v>222.3</v>
      </c>
      <c r="G9">
        <v>222.3</v>
      </c>
      <c r="H9">
        <v>222.3</v>
      </c>
      <c r="I9">
        <v>222.3</v>
      </c>
      <c r="J9">
        <v>222.3</v>
      </c>
    </row>
    <row r="10" spans="1:20" x14ac:dyDescent="0.25">
      <c r="B10" t="s">
        <v>121</v>
      </c>
      <c r="F10">
        <v>165</v>
      </c>
      <c r="G10">
        <v>165</v>
      </c>
      <c r="H10">
        <v>165</v>
      </c>
      <c r="I10">
        <v>165</v>
      </c>
      <c r="J10">
        <v>165</v>
      </c>
    </row>
  </sheetData>
  <hyperlinks>
    <hyperlink ref="A1" location="'Figure N.-É.2'!A1" display="F I G U R E N . - É . 2 : Ajouts de capacité de production d’électricité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242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106</v>
      </c>
      <c r="B5">
        <v>1.1025</v>
      </c>
      <c r="C5">
        <v>1.226</v>
      </c>
      <c r="D5">
        <v>1.3866944444444445</v>
      </c>
      <c r="E5">
        <v>1.3722777777777779</v>
      </c>
      <c r="F5">
        <v>1.3340833333333333</v>
      </c>
      <c r="G5">
        <v>1.4144722222222224</v>
      </c>
      <c r="H5">
        <v>1.4085555555555556</v>
      </c>
      <c r="I5">
        <v>1.6476111111111109</v>
      </c>
      <c r="J5">
        <v>1.7558333333333334</v>
      </c>
      <c r="K5">
        <v>1.8474444444444444</v>
      </c>
      <c r="L5">
        <v>1.8583888888888889</v>
      </c>
      <c r="M5">
        <v>1.8625555555555555</v>
      </c>
      <c r="N5">
        <v>1.8916388888888886</v>
      </c>
      <c r="O5">
        <v>1.9186388888888886</v>
      </c>
      <c r="P5">
        <v>1.9254722222222223</v>
      </c>
      <c r="Q5">
        <v>1.9542777777777778</v>
      </c>
      <c r="R5">
        <v>1.9524444444444444</v>
      </c>
      <c r="S5">
        <v>1.9748611111111112</v>
      </c>
      <c r="T5">
        <v>1.9976388888888887</v>
      </c>
      <c r="U5">
        <v>1.9993611111111109</v>
      </c>
      <c r="V5">
        <v>2.0334444444444446</v>
      </c>
      <c r="W5">
        <v>2.0679166666666671</v>
      </c>
      <c r="X5">
        <v>2.080944444444444</v>
      </c>
      <c r="Y5">
        <v>2.11625</v>
      </c>
      <c r="Z5">
        <v>2.1520277777777777</v>
      </c>
      <c r="AA5">
        <v>2.1876111111111114</v>
      </c>
      <c r="AB5">
        <v>2.2211944444444445</v>
      </c>
      <c r="AC5">
        <v>2.2534722222222223</v>
      </c>
      <c r="AD5">
        <v>2.2637499999999999</v>
      </c>
      <c r="AE5">
        <v>2.2944999999999998</v>
      </c>
      <c r="AF5">
        <v>2.3249444444444443</v>
      </c>
      <c r="AG5">
        <v>2.3339166666666662</v>
      </c>
      <c r="AH5">
        <v>2.3643055555555557</v>
      </c>
      <c r="AI5">
        <v>2.3741111111111111</v>
      </c>
      <c r="AJ5">
        <v>2.4043333333333337</v>
      </c>
      <c r="AK5">
        <v>2.4348055555555557</v>
      </c>
    </row>
  </sheetData>
  <hyperlinks>
    <hyperlink ref="A1" location="'Figure Î.-P.-É.1'!A1" display="F I G U R E Î . - P. - É . 1 : Demande d’électricité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zoomScaleNormal="100" workbookViewId="0"/>
  </sheetViews>
  <sheetFormatPr defaultRowHeight="15" x14ac:dyDescent="0.25"/>
  <cols>
    <col min="1" max="1" width="16.85546875" bestFit="1" customWidth="1"/>
  </cols>
  <sheetData>
    <row r="1" spans="1:38" x14ac:dyDescent="0.25">
      <c r="A1" s="73" t="s">
        <v>243</v>
      </c>
    </row>
    <row r="2" spans="1:38" x14ac:dyDescent="0.25">
      <c r="A2" s="26"/>
    </row>
    <row r="4" spans="1:38" x14ac:dyDescent="0.25">
      <c r="B4" s="23" t="s">
        <v>120</v>
      </c>
      <c r="C4" s="23">
        <v>2005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3">
        <v>2016</v>
      </c>
      <c r="O4" s="23">
        <v>2017</v>
      </c>
      <c r="P4" s="23">
        <v>2018</v>
      </c>
      <c r="Q4" s="23">
        <v>2019</v>
      </c>
      <c r="R4" s="23">
        <v>2020</v>
      </c>
      <c r="S4" s="23">
        <v>2021</v>
      </c>
      <c r="T4" s="23">
        <v>2022</v>
      </c>
      <c r="U4" s="23">
        <v>2023</v>
      </c>
      <c r="V4" s="23">
        <v>2024</v>
      </c>
      <c r="W4" s="23">
        <v>2025</v>
      </c>
      <c r="X4" s="23">
        <v>2026</v>
      </c>
      <c r="Y4" s="23">
        <v>2027</v>
      </c>
      <c r="Z4" s="23">
        <v>2028</v>
      </c>
      <c r="AA4" s="23">
        <v>2029</v>
      </c>
      <c r="AB4" s="23">
        <v>2030</v>
      </c>
      <c r="AC4" s="23">
        <v>2031</v>
      </c>
      <c r="AD4" s="23">
        <v>2032</v>
      </c>
      <c r="AE4" s="23">
        <v>2033</v>
      </c>
      <c r="AF4" s="23">
        <v>2034</v>
      </c>
      <c r="AG4" s="23">
        <v>2035</v>
      </c>
      <c r="AH4" s="23">
        <v>2036</v>
      </c>
      <c r="AI4" s="23">
        <v>2037</v>
      </c>
      <c r="AJ4" s="23">
        <v>2038</v>
      </c>
      <c r="AK4" s="23">
        <v>2039</v>
      </c>
      <c r="AL4" s="23">
        <v>2040</v>
      </c>
    </row>
    <row r="5" spans="1:38" x14ac:dyDescent="0.25">
      <c r="B5" t="s">
        <v>122</v>
      </c>
      <c r="C5">
        <v>3</v>
      </c>
      <c r="D5">
        <v>3</v>
      </c>
      <c r="E5">
        <v>60.3</v>
      </c>
      <c r="F5">
        <v>60.3</v>
      </c>
      <c r="G5">
        <v>145.5</v>
      </c>
      <c r="H5">
        <v>161.5</v>
      </c>
      <c r="I5">
        <v>161.5</v>
      </c>
      <c r="J5">
        <v>166.78</v>
      </c>
      <c r="K5">
        <v>196.78</v>
      </c>
      <c r="L5">
        <v>196.78</v>
      </c>
      <c r="M5">
        <v>196.78</v>
      </c>
      <c r="N5">
        <v>196.78</v>
      </c>
      <c r="O5">
        <v>196.78</v>
      </c>
      <c r="P5">
        <v>196.78</v>
      </c>
      <c r="Q5">
        <v>196.78</v>
      </c>
      <c r="R5">
        <v>216.78</v>
      </c>
      <c r="S5">
        <v>216.78</v>
      </c>
      <c r="T5">
        <v>216.78</v>
      </c>
      <c r="U5">
        <v>216.78</v>
      </c>
      <c r="V5">
        <v>216.78</v>
      </c>
      <c r="W5">
        <v>246.78</v>
      </c>
      <c r="X5">
        <v>246.78</v>
      </c>
      <c r="Y5">
        <v>246.78</v>
      </c>
      <c r="Z5">
        <v>246.78</v>
      </c>
      <c r="AA5">
        <v>246.78</v>
      </c>
      <c r="AB5">
        <v>266.77999999999997</v>
      </c>
      <c r="AC5">
        <v>266.77999999999997</v>
      </c>
      <c r="AD5">
        <v>266.77999999999997</v>
      </c>
      <c r="AE5">
        <v>266.77999999999997</v>
      </c>
      <c r="AF5">
        <v>266.77999999999997</v>
      </c>
      <c r="AG5">
        <v>266.77999999999997</v>
      </c>
      <c r="AH5">
        <v>266.77999999999997</v>
      </c>
      <c r="AI5">
        <v>266.77999999999997</v>
      </c>
      <c r="AJ5">
        <v>266.77999999999997</v>
      </c>
      <c r="AK5">
        <v>266.77999999999997</v>
      </c>
      <c r="AL5">
        <v>266.77999999999997</v>
      </c>
    </row>
    <row r="6" spans="1:38" x14ac:dyDescent="0.25">
      <c r="B6" t="s">
        <v>123</v>
      </c>
      <c r="C6">
        <v>2.262</v>
      </c>
      <c r="D6">
        <v>2.262</v>
      </c>
      <c r="E6">
        <v>27.146000000000001</v>
      </c>
      <c r="F6">
        <v>120.991</v>
      </c>
      <c r="G6">
        <v>296.64</v>
      </c>
      <c r="H6">
        <v>425.74</v>
      </c>
      <c r="I6">
        <v>458.00400000000002</v>
      </c>
      <c r="J6">
        <v>467.62200000000001</v>
      </c>
      <c r="K6">
        <v>524.029</v>
      </c>
      <c r="L6">
        <v>661.76729999999998</v>
      </c>
      <c r="M6">
        <v>430.61360000000002</v>
      </c>
      <c r="N6">
        <v>435.94659999999999</v>
      </c>
      <c r="O6">
        <v>461.84280000000001</v>
      </c>
      <c r="P6">
        <v>484.40589999999997</v>
      </c>
      <c r="Q6">
        <v>487.2174</v>
      </c>
      <c r="R6">
        <v>526.67579999999998</v>
      </c>
      <c r="S6">
        <v>526.63229999999999</v>
      </c>
      <c r="T6">
        <v>547.51969999999994</v>
      </c>
      <c r="U6">
        <v>566.40779999999995</v>
      </c>
      <c r="V6">
        <v>566.40779999999995</v>
      </c>
      <c r="W6">
        <v>618.3279</v>
      </c>
      <c r="X6">
        <v>645.14919999999995</v>
      </c>
      <c r="Y6">
        <v>657.71079999999995</v>
      </c>
      <c r="Z6">
        <v>686.82590000000005</v>
      </c>
      <c r="AA6">
        <v>707.00019999999995</v>
      </c>
      <c r="AB6">
        <v>760.39490000000001</v>
      </c>
      <c r="AC6">
        <v>775.66150000000005</v>
      </c>
      <c r="AD6">
        <v>790.63710000000003</v>
      </c>
      <c r="AE6">
        <v>794.29859999999996</v>
      </c>
      <c r="AF6">
        <v>806.32939999999996</v>
      </c>
      <c r="AG6">
        <v>817.31410000000005</v>
      </c>
      <c r="AH6">
        <v>823.59100000000001</v>
      </c>
      <c r="AI6">
        <v>835.64610000000005</v>
      </c>
      <c r="AJ6">
        <v>839.0521</v>
      </c>
      <c r="AK6">
        <v>846.89829999999995</v>
      </c>
      <c r="AL6">
        <v>854.74440000000004</v>
      </c>
    </row>
  </sheetData>
  <hyperlinks>
    <hyperlink ref="A1" location="'Figure Î.-P.-É.2'!A1" display="F I G U R E Î . - P. - É . 2 : Capacité éolienne"/>
  </hyperlink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244</v>
      </c>
    </row>
    <row r="4" spans="1:37" x14ac:dyDescent="0.25">
      <c r="A4" t="s">
        <v>95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71</v>
      </c>
      <c r="B6">
        <v>304.95362275068493</v>
      </c>
      <c r="C6">
        <v>303.76421065205477</v>
      </c>
      <c r="D6">
        <v>368.56639780821916</v>
      </c>
      <c r="E6">
        <v>343.25704328767119</v>
      </c>
      <c r="F6">
        <v>267.72890958904105</v>
      </c>
      <c r="G6">
        <v>275.92314851054573</v>
      </c>
      <c r="H6">
        <v>265.14488</v>
      </c>
      <c r="I6">
        <v>197.75479391917631</v>
      </c>
      <c r="J6">
        <v>232.00195400049898</v>
      </c>
      <c r="K6">
        <v>216.09608641679554</v>
      </c>
      <c r="L6">
        <v>213.60103505846254</v>
      </c>
      <c r="M6">
        <v>257.30033546938961</v>
      </c>
      <c r="N6">
        <v>248.85184771578497</v>
      </c>
      <c r="O6">
        <v>315.86661539669944</v>
      </c>
      <c r="P6">
        <v>325.59179674537694</v>
      </c>
      <c r="Q6">
        <v>285.32581239285071</v>
      </c>
      <c r="R6">
        <v>277.75817927799636</v>
      </c>
      <c r="S6">
        <v>283.47059429951361</v>
      </c>
      <c r="T6">
        <v>248.57890393092296</v>
      </c>
      <c r="U6">
        <v>245.93362289314035</v>
      </c>
      <c r="V6">
        <v>329.30167193104671</v>
      </c>
      <c r="W6">
        <v>289.05944611890294</v>
      </c>
      <c r="X6">
        <v>251.58208021697743</v>
      </c>
      <c r="Y6">
        <v>225.91269691833622</v>
      </c>
      <c r="Z6">
        <v>208.75454480618245</v>
      </c>
      <c r="AA6">
        <v>195.43190737904135</v>
      </c>
      <c r="AB6">
        <v>174.494119405307</v>
      </c>
      <c r="AC6">
        <v>151.28465999116662</v>
      </c>
      <c r="AD6">
        <v>135.85682474211387</v>
      </c>
      <c r="AE6">
        <v>132.66348273748281</v>
      </c>
      <c r="AF6">
        <v>119.97497883165865</v>
      </c>
      <c r="AG6">
        <v>112.27546959966674</v>
      </c>
      <c r="AH6">
        <v>104.98576809269953</v>
      </c>
      <c r="AI6">
        <v>95.172165358684524</v>
      </c>
      <c r="AJ6">
        <v>86.587207540756381</v>
      </c>
      <c r="AK6">
        <v>84.344986762073191</v>
      </c>
    </row>
    <row r="7" spans="1:37" x14ac:dyDescent="0.25">
      <c r="A7" t="s">
        <v>72</v>
      </c>
      <c r="K7">
        <v>216.09608641679554</v>
      </c>
      <c r="L7">
        <v>215.66847037872012</v>
      </c>
      <c r="M7">
        <v>262.36291994667994</v>
      </c>
      <c r="N7">
        <v>256.23592908395682</v>
      </c>
      <c r="O7">
        <v>328.39686129673385</v>
      </c>
      <c r="P7">
        <v>341.76271799186941</v>
      </c>
      <c r="Q7">
        <v>302.34922465799315</v>
      </c>
      <c r="R7">
        <v>297.10678226234887</v>
      </c>
      <c r="S7">
        <v>306.05092835274257</v>
      </c>
      <c r="T7">
        <v>294.98988093113712</v>
      </c>
      <c r="U7">
        <v>358.59934900592646</v>
      </c>
      <c r="V7">
        <v>353.45347249395439</v>
      </c>
      <c r="W7">
        <v>310.13247882931307</v>
      </c>
      <c r="X7">
        <v>269.59353631140016</v>
      </c>
      <c r="Y7">
        <v>241.23652773228162</v>
      </c>
      <c r="Z7">
        <v>223.05142811216223</v>
      </c>
      <c r="AA7">
        <v>208.20113320734615</v>
      </c>
      <c r="AB7">
        <v>186.15590201993439</v>
      </c>
      <c r="AC7">
        <v>161.50635429874018</v>
      </c>
      <c r="AD7">
        <v>144.99652208559706</v>
      </c>
      <c r="AE7">
        <v>141.93261247009733</v>
      </c>
      <c r="AF7">
        <v>128.56567433136436</v>
      </c>
      <c r="AG7">
        <v>120.39375904282399</v>
      </c>
      <c r="AH7">
        <v>112.62324954976233</v>
      </c>
      <c r="AI7">
        <v>102.09162188264357</v>
      </c>
      <c r="AJ7">
        <v>93.026647793950403</v>
      </c>
      <c r="AK7">
        <v>90.529381572327267</v>
      </c>
    </row>
    <row r="8" spans="1:37" x14ac:dyDescent="0.25">
      <c r="A8" t="s">
        <v>73</v>
      </c>
      <c r="K8">
        <v>216.09608641679554</v>
      </c>
      <c r="L8">
        <v>213.60103505846254</v>
      </c>
      <c r="M8">
        <v>254.75280739543527</v>
      </c>
      <c r="N8">
        <v>243.97239972135787</v>
      </c>
      <c r="O8">
        <v>306.66661688999943</v>
      </c>
      <c r="P8">
        <v>310.08742547178753</v>
      </c>
      <c r="Q8">
        <v>271.73886894557211</v>
      </c>
      <c r="R8">
        <v>264.53159931237747</v>
      </c>
      <c r="S8">
        <v>269.97199457096536</v>
      </c>
      <c r="T8">
        <v>236.74181326754567</v>
      </c>
      <c r="U8">
        <v>234.22249799346696</v>
      </c>
      <c r="V8">
        <v>213.928</v>
      </c>
      <c r="W8">
        <v>187.70020504570937</v>
      </c>
      <c r="X8">
        <v>144.59554860599047</v>
      </c>
      <c r="Y8">
        <v>127.04400574930325</v>
      </c>
      <c r="Z8">
        <v>117.95595214200409</v>
      </c>
      <c r="AA8">
        <v>130.2853581321765</v>
      </c>
      <c r="AB8">
        <v>183.70267583573076</v>
      </c>
      <c r="AC8">
        <v>197.54696651103566</v>
      </c>
      <c r="AD8">
        <v>176.9544688276288</v>
      </c>
      <c r="AE8">
        <v>160.54838123746705</v>
      </c>
      <c r="AF8">
        <v>155.25287181804831</v>
      </c>
      <c r="AG8">
        <v>140.19085690189928</v>
      </c>
      <c r="AH8">
        <v>137.125146362007</v>
      </c>
      <c r="AI8">
        <v>119.44067671459831</v>
      </c>
      <c r="AJ8">
        <v>103.63244515485259</v>
      </c>
      <c r="AK8">
        <v>93.65545236877108</v>
      </c>
    </row>
  </sheetData>
  <hyperlinks>
    <hyperlink ref="A1" location="'Figure T.-N.-L.1'!A1" display="F I G U R E T . - N . - L . 1 : Production de pétrole selon le scénario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/>
  </sheetViews>
  <sheetFormatPr defaultRowHeight="15" x14ac:dyDescent="0.25"/>
  <cols>
    <col min="1" max="1" width="16.42578125" bestFit="1" customWidth="1"/>
  </cols>
  <sheetData>
    <row r="1" spans="1:10" x14ac:dyDescent="0.25">
      <c r="A1" s="73" t="s">
        <v>245</v>
      </c>
    </row>
    <row r="2" spans="1:10" x14ac:dyDescent="0.25">
      <c r="C2">
        <v>2005</v>
      </c>
      <c r="D2">
        <v>2010</v>
      </c>
      <c r="E2">
        <v>2015</v>
      </c>
      <c r="F2">
        <v>2020</v>
      </c>
      <c r="G2">
        <v>2025</v>
      </c>
      <c r="H2">
        <v>2030</v>
      </c>
      <c r="I2">
        <v>2035</v>
      </c>
      <c r="J2">
        <v>2040</v>
      </c>
    </row>
    <row r="3" spans="1:10" x14ac:dyDescent="0.25">
      <c r="B3" t="s">
        <v>56</v>
      </c>
      <c r="C3">
        <v>0</v>
      </c>
      <c r="D3">
        <v>54</v>
      </c>
      <c r="E3">
        <v>54.3</v>
      </c>
      <c r="F3">
        <v>54.3</v>
      </c>
      <c r="G3">
        <v>54.3</v>
      </c>
      <c r="H3">
        <v>54.3</v>
      </c>
      <c r="I3">
        <v>54.3</v>
      </c>
      <c r="J3">
        <v>54.3</v>
      </c>
    </row>
    <row r="4" spans="1:10" x14ac:dyDescent="0.25">
      <c r="B4" t="s">
        <v>124</v>
      </c>
      <c r="C4">
        <v>103</v>
      </c>
      <c r="D4">
        <v>103</v>
      </c>
      <c r="E4">
        <v>103</v>
      </c>
      <c r="F4">
        <v>223</v>
      </c>
      <c r="G4">
        <v>343</v>
      </c>
      <c r="H4">
        <v>283</v>
      </c>
      <c r="I4">
        <v>283</v>
      </c>
      <c r="J4">
        <v>283</v>
      </c>
    </row>
    <row r="5" spans="1:10" x14ac:dyDescent="0.25">
      <c r="B5" t="s">
        <v>62</v>
      </c>
      <c r="C5">
        <v>690.59</v>
      </c>
      <c r="D5">
        <v>690.59</v>
      </c>
      <c r="E5">
        <v>690.59</v>
      </c>
      <c r="F5">
        <v>186.44</v>
      </c>
      <c r="G5">
        <v>186.44</v>
      </c>
      <c r="H5">
        <v>186.44</v>
      </c>
      <c r="I5">
        <v>186.44</v>
      </c>
      <c r="J5">
        <v>186.44</v>
      </c>
    </row>
    <row r="6" spans="1:10" x14ac:dyDescent="0.25">
      <c r="B6" t="s">
        <v>125</v>
      </c>
      <c r="F6">
        <v>824</v>
      </c>
      <c r="G6">
        <v>824</v>
      </c>
      <c r="H6">
        <v>824</v>
      </c>
      <c r="I6">
        <v>824</v>
      </c>
      <c r="J6">
        <v>824</v>
      </c>
    </row>
    <row r="7" spans="1:10" x14ac:dyDescent="0.25">
      <c r="B7" t="s">
        <v>126</v>
      </c>
      <c r="C7">
        <v>5428.5</v>
      </c>
      <c r="D7">
        <v>5428.5</v>
      </c>
      <c r="E7">
        <v>5428.5</v>
      </c>
      <c r="F7">
        <v>5428.5</v>
      </c>
      <c r="G7">
        <v>5428.5</v>
      </c>
      <c r="H7">
        <v>5428.5</v>
      </c>
      <c r="I7">
        <v>5428.5</v>
      </c>
      <c r="J7">
        <v>5428.5</v>
      </c>
    </row>
    <row r="8" spans="1:10" x14ac:dyDescent="0.25">
      <c r="B8" t="s">
        <v>127</v>
      </c>
      <c r="C8">
        <v>1351.5609999999997</v>
      </c>
      <c r="D8">
        <v>1351.5609999999997</v>
      </c>
      <c r="E8">
        <v>1354.5609999999997</v>
      </c>
      <c r="F8">
        <v>1354.5609999999997</v>
      </c>
      <c r="G8">
        <v>1354.5609999999997</v>
      </c>
      <c r="H8">
        <v>1354.5609999999997</v>
      </c>
      <c r="I8">
        <v>1354.5609999999997</v>
      </c>
      <c r="J8">
        <v>1354.5609999999997</v>
      </c>
    </row>
  </sheetData>
  <hyperlinks>
    <hyperlink ref="A1" location="'Figure T.-N.-L.2'!A1" display="F I G U R E T . - N . - L . 2 : Ajouts de capacité de production d’électricité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246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109</v>
      </c>
      <c r="B5">
        <v>1.2851999999999997</v>
      </c>
      <c r="C5">
        <v>1.3887</v>
      </c>
      <c r="D5">
        <v>1.3059000000000001</v>
      </c>
      <c r="E5">
        <v>1.4685999999999999</v>
      </c>
      <c r="F5">
        <v>0.9728</v>
      </c>
      <c r="G5">
        <v>1.0505</v>
      </c>
      <c r="H5">
        <v>1.0845</v>
      </c>
      <c r="I5">
        <v>1.0331999999999999</v>
      </c>
      <c r="J5">
        <v>0.96320000000000006</v>
      </c>
      <c r="K5">
        <v>0.9595999999999999</v>
      </c>
      <c r="L5">
        <v>0.96</v>
      </c>
      <c r="M5">
        <v>0.9637</v>
      </c>
      <c r="N5">
        <v>0.96540000000000004</v>
      </c>
      <c r="O5">
        <v>0.96679999999999999</v>
      </c>
      <c r="P5">
        <v>0.96629999999999994</v>
      </c>
      <c r="Q5">
        <v>0.97209999999999996</v>
      </c>
      <c r="R5">
        <v>0.97599999999999998</v>
      </c>
      <c r="S5">
        <v>0.98140000000000005</v>
      </c>
      <c r="T5">
        <v>0.98650000000000004</v>
      </c>
      <c r="U5">
        <v>0.98990000000000011</v>
      </c>
      <c r="V5">
        <v>0.99430000000000007</v>
      </c>
      <c r="W5">
        <v>0.99709999999999999</v>
      </c>
      <c r="X5">
        <v>1.0011999999999999</v>
      </c>
      <c r="Y5">
        <v>1.0051999999999999</v>
      </c>
      <c r="Z5">
        <v>1.0079</v>
      </c>
      <c r="AA5">
        <v>1.0122</v>
      </c>
      <c r="AB5">
        <v>1.0207000000000002</v>
      </c>
      <c r="AC5">
        <v>1.0317000000000001</v>
      </c>
      <c r="AD5">
        <v>1.0412000000000001</v>
      </c>
      <c r="AE5">
        <v>1.0523</v>
      </c>
      <c r="AF5">
        <v>1.0621</v>
      </c>
      <c r="AG5">
        <v>1.0718000000000001</v>
      </c>
      <c r="AH5">
        <v>1.0831</v>
      </c>
      <c r="AI5">
        <v>1.093</v>
      </c>
      <c r="AJ5">
        <v>1.1040000000000001</v>
      </c>
      <c r="AK5">
        <v>1.1152000000000002</v>
      </c>
    </row>
    <row r="6" spans="1:37" x14ac:dyDescent="0.25">
      <c r="A6" t="s">
        <v>110</v>
      </c>
      <c r="B6">
        <v>1.0298</v>
      </c>
      <c r="C6">
        <v>1.3748</v>
      </c>
      <c r="D6">
        <v>1.5205000000000002</v>
      </c>
      <c r="E6">
        <v>1.5956000000000001</v>
      </c>
      <c r="F6">
        <v>1.4311</v>
      </c>
      <c r="G6">
        <v>1.2927</v>
      </c>
      <c r="H6">
        <v>1.5345999999999997</v>
      </c>
      <c r="I6">
        <v>1.6157000000000001</v>
      </c>
      <c r="J6">
        <v>1.5047000000000001</v>
      </c>
      <c r="K6">
        <v>1.514</v>
      </c>
      <c r="L6">
        <v>1.5319</v>
      </c>
      <c r="M6">
        <v>1.5360999999999998</v>
      </c>
      <c r="N6">
        <v>1.5372999999999999</v>
      </c>
      <c r="O6">
        <v>1.5355000000000001</v>
      </c>
      <c r="P6">
        <v>1.5316999999999998</v>
      </c>
      <c r="Q6">
        <v>1.5631999999999999</v>
      </c>
      <c r="R6">
        <v>1.6033999999999997</v>
      </c>
      <c r="S6">
        <v>1.6301999999999999</v>
      </c>
      <c r="T6">
        <v>1.6442999999999999</v>
      </c>
      <c r="U6">
        <v>1.6467999999999998</v>
      </c>
      <c r="V6">
        <v>1.6597999999999999</v>
      </c>
      <c r="W6">
        <v>1.6722999999999999</v>
      </c>
      <c r="X6">
        <v>1.6832999999999998</v>
      </c>
      <c r="Y6">
        <v>1.7041999999999999</v>
      </c>
      <c r="Z6">
        <v>1.7139000000000002</v>
      </c>
      <c r="AA6">
        <v>1.7328000000000001</v>
      </c>
      <c r="AB6">
        <v>1.7406000000000001</v>
      </c>
      <c r="AC6">
        <v>1.7481</v>
      </c>
      <c r="AD6">
        <v>1.7450000000000001</v>
      </c>
      <c r="AE6">
        <v>1.7506000000000002</v>
      </c>
      <c r="AF6">
        <v>1.7457000000000003</v>
      </c>
      <c r="AG6">
        <v>1.7405000000000002</v>
      </c>
      <c r="AH6">
        <v>1.7348999999999999</v>
      </c>
      <c r="AI6">
        <v>1.7283999999999999</v>
      </c>
      <c r="AJ6">
        <v>1.7218000000000002</v>
      </c>
      <c r="AK6">
        <v>1.7058000000000002</v>
      </c>
    </row>
    <row r="7" spans="1:37" x14ac:dyDescent="0.25">
      <c r="A7" t="s">
        <v>111</v>
      </c>
      <c r="B7">
        <v>1.7761</v>
      </c>
      <c r="C7">
        <v>1.8957000000000002</v>
      </c>
      <c r="D7">
        <v>1.6415999999999999</v>
      </c>
      <c r="E7">
        <v>1.2947</v>
      </c>
      <c r="F7">
        <v>0.98760000000000003</v>
      </c>
      <c r="G7">
        <v>1.0405</v>
      </c>
      <c r="H7">
        <v>1.2322</v>
      </c>
      <c r="I7">
        <v>1.5095999999999998</v>
      </c>
      <c r="J7">
        <v>1.4814999999999998</v>
      </c>
      <c r="K7">
        <v>1.0051000000000001</v>
      </c>
      <c r="L7">
        <v>0.7339</v>
      </c>
      <c r="M7">
        <v>1.0636000000000001</v>
      </c>
      <c r="N7">
        <v>0.96719999999999995</v>
      </c>
      <c r="O7">
        <v>1.0316999999999998</v>
      </c>
      <c r="P7">
        <v>1.1429</v>
      </c>
      <c r="Q7">
        <v>2.3855</v>
      </c>
      <c r="R7">
        <v>2.8162999999999996</v>
      </c>
      <c r="S7">
        <v>2.5939999999999999</v>
      </c>
      <c r="T7">
        <v>2.2958999999999996</v>
      </c>
      <c r="U7">
        <v>2.0635000000000003</v>
      </c>
      <c r="V7">
        <v>2.0127999999999999</v>
      </c>
      <c r="W7">
        <v>1.9983</v>
      </c>
      <c r="X7">
        <v>1.9378999999999997</v>
      </c>
      <c r="Y7">
        <v>1.8563000000000001</v>
      </c>
      <c r="Z7">
        <v>1.8663999999999998</v>
      </c>
      <c r="AA7">
        <v>1.8929000000000002</v>
      </c>
      <c r="AB7">
        <v>1.7441</v>
      </c>
      <c r="AC7">
        <v>1.7102999999999997</v>
      </c>
      <c r="AD7">
        <v>1.7400999999999998</v>
      </c>
      <c r="AE7">
        <v>1.6319999999999997</v>
      </c>
      <c r="AF7">
        <v>1.4142000000000001</v>
      </c>
      <c r="AG7">
        <v>1.4195</v>
      </c>
      <c r="AH7">
        <v>1.4994000000000001</v>
      </c>
      <c r="AI7">
        <v>1.3313999999999999</v>
      </c>
      <c r="AJ7">
        <v>1.2990999999999997</v>
      </c>
      <c r="AK7">
        <v>1.2498</v>
      </c>
    </row>
    <row r="8" spans="1:37" x14ac:dyDescent="0.25">
      <c r="A8" t="s">
        <v>99</v>
      </c>
      <c r="B8">
        <v>2.8515999999999999</v>
      </c>
      <c r="C8">
        <v>2.681</v>
      </c>
      <c r="D8">
        <v>2.5489000000000002</v>
      </c>
      <c r="E8">
        <v>2.1809000000000003</v>
      </c>
      <c r="F8">
        <v>2.2096</v>
      </c>
      <c r="G8">
        <v>2.0327999999999999</v>
      </c>
      <c r="H8">
        <v>2.1110000000000002</v>
      </c>
      <c r="I8">
        <v>1.8525999999999998</v>
      </c>
      <c r="J8">
        <v>1.8038000000000001</v>
      </c>
      <c r="K8">
        <v>1.8007</v>
      </c>
      <c r="L8">
        <v>1.724</v>
      </c>
      <c r="M8">
        <v>1.8267</v>
      </c>
      <c r="N8">
        <v>1.9060000000000001</v>
      </c>
      <c r="O8">
        <v>1.9514</v>
      </c>
      <c r="P8">
        <v>1.9708999999999999</v>
      </c>
      <c r="Q8">
        <v>2.1980999999999997</v>
      </c>
      <c r="R8">
        <v>2.2634999999999996</v>
      </c>
      <c r="S8">
        <v>2.1962999999999999</v>
      </c>
      <c r="T8">
        <v>2.1057000000000001</v>
      </c>
      <c r="U8">
        <v>2.0303</v>
      </c>
      <c r="V8">
        <v>2.0182000000000002</v>
      </c>
      <c r="W8">
        <v>2.0278</v>
      </c>
      <c r="X8">
        <v>2.0295000000000001</v>
      </c>
      <c r="Y8">
        <v>2.0211000000000001</v>
      </c>
      <c r="Z8">
        <v>2.0267999999999997</v>
      </c>
      <c r="AA8">
        <v>2.0221</v>
      </c>
      <c r="AB8">
        <v>2.0051999999999999</v>
      </c>
      <c r="AC8">
        <v>1.9992000000000001</v>
      </c>
      <c r="AD8">
        <v>2.0045000000000002</v>
      </c>
      <c r="AE8">
        <v>1.9791999999999996</v>
      </c>
      <c r="AF8">
        <v>1.9283000000000001</v>
      </c>
      <c r="AG8">
        <v>1.9195</v>
      </c>
      <c r="AH8">
        <v>1.9156</v>
      </c>
      <c r="AI8">
        <v>1.8708</v>
      </c>
      <c r="AJ8">
        <v>1.8534999999999999</v>
      </c>
      <c r="AK8">
        <v>1.8326</v>
      </c>
    </row>
  </sheetData>
  <hyperlinks>
    <hyperlink ref="A1" location="'Figure Yn.1'!A1" display="F I G U R E Y N . 1 : Demande pour utilisation finale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247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61</v>
      </c>
      <c r="B5">
        <v>0.14398373313549309</v>
      </c>
      <c r="C5">
        <v>6.1460656399810347E-2</v>
      </c>
      <c r="D5">
        <v>5.1422936038320662E-2</v>
      </c>
      <c r="E5">
        <v>0.14847379727231849</v>
      </c>
      <c r="F5">
        <v>6.0628388711247032E-2</v>
      </c>
      <c r="G5">
        <v>5.2751715446015972E-2</v>
      </c>
      <c r="H5">
        <v>5.1268049993932766E-2</v>
      </c>
      <c r="I5">
        <v>7.6395356056373001E-2</v>
      </c>
    </row>
    <row r="6" spans="1:9" x14ac:dyDescent="0.25">
      <c r="A6" t="s">
        <v>128</v>
      </c>
      <c r="B6">
        <v>0.67736927431099392</v>
      </c>
      <c r="C6">
        <v>0.68379370291674713</v>
      </c>
      <c r="D6">
        <v>0.71683925049309671</v>
      </c>
      <c r="E6">
        <v>0.68256981565669184</v>
      </c>
      <c r="F6">
        <v>0.70065341304045603</v>
      </c>
      <c r="G6">
        <v>0.69760537739812356</v>
      </c>
      <c r="H6">
        <v>0.67904380536342668</v>
      </c>
      <c r="I6">
        <v>0.65249580927547024</v>
      </c>
    </row>
    <row r="7" spans="1:9" x14ac:dyDescent="0.25">
      <c r="A7" t="s">
        <v>119</v>
      </c>
      <c r="B7">
        <v>0.16335559036078368</v>
      </c>
      <c r="C7">
        <v>0.24024092577308728</v>
      </c>
      <c r="D7">
        <v>0.21926951253874333</v>
      </c>
      <c r="E7">
        <v>0.15550532047759402</v>
      </c>
      <c r="F7">
        <v>0.19193660503267065</v>
      </c>
      <c r="G7">
        <v>0.20408906315642067</v>
      </c>
      <c r="H7">
        <v>0.21911782550661327</v>
      </c>
      <c r="I7">
        <v>0.21805736636245107</v>
      </c>
    </row>
    <row r="8" spans="1:9" x14ac:dyDescent="0.25">
      <c r="A8" t="s">
        <v>129</v>
      </c>
      <c r="B8">
        <v>1.529140219272937E-2</v>
      </c>
      <c r="C8">
        <v>1.4504714910355241E-2</v>
      </c>
      <c r="D8">
        <v>1.2468300929839391E-2</v>
      </c>
      <c r="E8">
        <v>1.3451066593395612E-2</v>
      </c>
      <c r="F8">
        <v>4.6781593215626305E-2</v>
      </c>
      <c r="G8">
        <v>4.5553843999439861E-2</v>
      </c>
      <c r="H8">
        <v>5.0570319136027185E-2</v>
      </c>
      <c r="I8">
        <v>5.3051468305705583E-2</v>
      </c>
    </row>
  </sheetData>
  <hyperlinks>
    <hyperlink ref="A1" location="'Figure Yn.2'!A1" display="F I G U R E Y N . 2 : Parts des combustibles primaire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RowHeight="15" x14ac:dyDescent="0.25"/>
  <cols>
    <col min="1" max="1" width="19.140625" bestFit="1" customWidth="1"/>
    <col min="2" max="3" width="8.7109375" customWidth="1"/>
  </cols>
  <sheetData>
    <row r="1" spans="1:1" x14ac:dyDescent="0.25">
      <c r="A1" s="73" t="s">
        <v>212</v>
      </c>
    </row>
  </sheetData>
  <hyperlinks>
    <hyperlink ref="A1" location="'Figure 1.1'!A1" display="Figure 1.1 - Aperçu des projections et des principales hypothèses du rapport AE 2016"/>
  </hyperlinks>
  <pageMargins left="0.7" right="0.7" top="0.75" bottom="0.75" header="0.3" footer="0.3"/>
  <pageSetup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248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130</v>
      </c>
      <c r="B5">
        <v>0</v>
      </c>
      <c r="C5">
        <v>18.666666278213341</v>
      </c>
      <c r="D5">
        <v>9.9999997919000023</v>
      </c>
      <c r="E5">
        <v>4.9999998959500012</v>
      </c>
      <c r="F5">
        <v>1.999999958380001</v>
      </c>
      <c r="G5">
        <v>0.9999999791900005</v>
      </c>
      <c r="H5">
        <v>0.9999999791900005</v>
      </c>
      <c r="I5">
        <v>0</v>
      </c>
    </row>
    <row r="6" spans="1:9" x14ac:dyDescent="0.25">
      <c r="A6" t="s">
        <v>131</v>
      </c>
      <c r="B6">
        <v>18.787205227397259</v>
      </c>
      <c r="C6">
        <v>15.037879999999999</v>
      </c>
      <c r="D6">
        <v>10.13012</v>
      </c>
      <c r="E6">
        <v>7.8384937505874985</v>
      </c>
      <c r="F6">
        <v>6.0652770429174838</v>
      </c>
      <c r="G6">
        <v>4.6931957564659177</v>
      </c>
      <c r="H6">
        <v>3.6315054123092185</v>
      </c>
      <c r="I6">
        <v>2.8099896624729506</v>
      </c>
    </row>
  </sheetData>
  <hyperlinks>
    <hyperlink ref="A1" location="'Figure T.N.-O.1'!A1" display="F I G U R E T . N . - O . 1 : Production pétrolière et gazière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249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s="24" t="s">
        <v>132</v>
      </c>
      <c r="B5">
        <v>12.7699</v>
      </c>
      <c r="C5">
        <v>13.169499999999998</v>
      </c>
      <c r="D5">
        <v>19.569099999999999</v>
      </c>
      <c r="E5">
        <v>15.442300000000003</v>
      </c>
      <c r="F5">
        <v>9.4725000000000001</v>
      </c>
      <c r="G5" s="25">
        <v>10.8887</v>
      </c>
      <c r="H5" s="25">
        <v>13.557899999999998</v>
      </c>
      <c r="I5" s="25">
        <v>11.807938245823388</v>
      </c>
      <c r="J5" s="25">
        <v>12.106139821002385</v>
      </c>
      <c r="K5" s="25">
        <v>11.780532575974542</v>
      </c>
      <c r="L5" s="25">
        <v>11.623703501193319</v>
      </c>
      <c r="M5" s="25">
        <v>11.451749091885443</v>
      </c>
      <c r="N5" s="25">
        <v>11.494962881861575</v>
      </c>
      <c r="O5" s="25">
        <v>11.299460579952267</v>
      </c>
      <c r="P5" s="25">
        <v>13.001323414081144</v>
      </c>
      <c r="Q5" s="25">
        <v>12.759038355608592</v>
      </c>
      <c r="R5" s="25">
        <v>12.527870155131266</v>
      </c>
      <c r="S5" s="25">
        <v>12.32224371718377</v>
      </c>
      <c r="T5" s="25">
        <v>12.170009233890216</v>
      </c>
      <c r="U5" s="25">
        <v>11.992560190930789</v>
      </c>
      <c r="V5" s="25">
        <v>11.85490501789976</v>
      </c>
      <c r="W5" s="25">
        <v>11.734226090692124</v>
      </c>
      <c r="X5" s="25">
        <v>11.626904634844868</v>
      </c>
      <c r="Y5" s="25">
        <v>11.519046014319809</v>
      </c>
      <c r="Z5" s="25">
        <v>11.440948696897376</v>
      </c>
      <c r="AA5" s="25">
        <v>11.357684329355607</v>
      </c>
      <c r="AB5" s="25">
        <v>11.283572452267304</v>
      </c>
      <c r="AC5" s="25">
        <v>10.983534138424822</v>
      </c>
      <c r="AD5" s="25">
        <v>10.929815365155132</v>
      </c>
      <c r="AE5" s="25">
        <v>10.870255978520287</v>
      </c>
      <c r="AF5" s="25">
        <v>10.810417664677804</v>
      </c>
      <c r="AG5" s="25">
        <v>10.740563642004773</v>
      </c>
      <c r="AH5" s="25">
        <v>10.684972837708829</v>
      </c>
      <c r="AI5" s="25">
        <v>10.628866324582336</v>
      </c>
      <c r="AJ5" s="25">
        <v>10.584411152744629</v>
      </c>
      <c r="AK5" s="25">
        <v>10.534036440334129</v>
      </c>
    </row>
    <row r="6" spans="1:37" x14ac:dyDescent="0.25">
      <c r="A6" s="24" t="s">
        <v>133</v>
      </c>
      <c r="B6">
        <v>1.988</v>
      </c>
      <c r="C6">
        <v>2.2743000000000002</v>
      </c>
      <c r="D6">
        <v>2.3481999999999998</v>
      </c>
      <c r="E6">
        <v>2.4775</v>
      </c>
      <c r="F6">
        <v>2.2707999999999999</v>
      </c>
      <c r="G6" s="25">
        <v>2.5163000000000002</v>
      </c>
      <c r="H6" s="25">
        <v>2.4855999999999998</v>
      </c>
      <c r="I6" s="25">
        <v>2.7753000000000001</v>
      </c>
      <c r="J6" s="25">
        <v>2.9399000000000002</v>
      </c>
      <c r="K6" s="25">
        <v>2.9567000000000001</v>
      </c>
      <c r="L6" s="25">
        <v>3.0028999999999999</v>
      </c>
      <c r="M6" s="25">
        <v>3.2824</v>
      </c>
      <c r="N6" s="25">
        <v>3.4298999999999999</v>
      </c>
      <c r="O6" s="25">
        <v>3.53</v>
      </c>
      <c r="P6" s="25">
        <v>4.4764999999999997</v>
      </c>
      <c r="Q6" s="25">
        <v>4.4779</v>
      </c>
      <c r="R6" s="25">
        <v>4.4710000000000001</v>
      </c>
      <c r="S6" s="25">
        <v>4.4642999999999997</v>
      </c>
      <c r="T6" s="25">
        <v>4.4705000000000004</v>
      </c>
      <c r="U6" s="25">
        <v>4.4683000000000002</v>
      </c>
      <c r="V6" s="25">
        <v>4.4724000000000004</v>
      </c>
      <c r="W6" s="25">
        <v>4.4706999999999999</v>
      </c>
      <c r="X6" s="25">
        <v>4.4691999999999998</v>
      </c>
      <c r="Y6" s="25">
        <v>4.4672999999999998</v>
      </c>
      <c r="Z6" s="25">
        <v>4.4713000000000003</v>
      </c>
      <c r="AA6" s="25">
        <v>4.4690000000000003</v>
      </c>
      <c r="AB6" s="25">
        <v>4.4683000000000002</v>
      </c>
      <c r="AC6" s="25">
        <v>4.3663999999999996</v>
      </c>
      <c r="AD6" s="25">
        <v>4.3724999999999996</v>
      </c>
      <c r="AE6" s="25">
        <v>4.3723999999999998</v>
      </c>
      <c r="AF6" s="25">
        <v>4.3711000000000002</v>
      </c>
      <c r="AG6" s="25">
        <v>4.3693</v>
      </c>
      <c r="AH6" s="25">
        <v>4.3674999999999997</v>
      </c>
      <c r="AI6" s="25">
        <v>4.3647999999999998</v>
      </c>
      <c r="AJ6" s="25">
        <v>4.3684000000000003</v>
      </c>
      <c r="AK6" s="25">
        <v>4.3654000000000002</v>
      </c>
    </row>
    <row r="7" spans="1:37" x14ac:dyDescent="0.25">
      <c r="A7" s="24" t="s">
        <v>134</v>
      </c>
      <c r="B7">
        <v>3.4160000000000004</v>
      </c>
      <c r="C7">
        <v>3.2210000000000001</v>
      </c>
      <c r="D7">
        <v>2.8441000000000001</v>
      </c>
      <c r="E7">
        <v>4.0028000000000006</v>
      </c>
      <c r="F7">
        <v>4.431</v>
      </c>
      <c r="G7" s="25">
        <v>4.2108999999999996</v>
      </c>
      <c r="H7" s="25">
        <v>3.6779999999999999</v>
      </c>
      <c r="I7" s="25">
        <v>3.5538617541766104</v>
      </c>
      <c r="J7" s="25">
        <v>2.8803601789976132</v>
      </c>
      <c r="K7" s="25">
        <v>2.7484160735879075</v>
      </c>
      <c r="L7" s="25">
        <v>2.4783872147971358</v>
      </c>
      <c r="M7" s="25">
        <v>2.5381710393794745</v>
      </c>
      <c r="N7" s="25">
        <v>2.359691235083532</v>
      </c>
      <c r="O7" s="25">
        <v>2.1862973914081145</v>
      </c>
      <c r="P7" s="25">
        <v>2.023460034606205</v>
      </c>
      <c r="Q7" s="25">
        <v>1.8696450095465396</v>
      </c>
      <c r="R7" s="25">
        <v>1.722172923627685</v>
      </c>
      <c r="S7" s="25">
        <v>1.590611593078759</v>
      </c>
      <c r="T7" s="25">
        <v>1.4605611002386634</v>
      </c>
      <c r="U7" s="25">
        <v>1.3375543675417663</v>
      </c>
      <c r="V7" s="25">
        <v>1.2233807219570405</v>
      </c>
      <c r="W7" s="25">
        <v>1.118868324582339</v>
      </c>
      <c r="X7" s="25">
        <v>1.0224162720763723</v>
      </c>
      <c r="Y7" s="25">
        <v>0.94156257756563255</v>
      </c>
      <c r="Z7" s="25">
        <v>0.8612494415274462</v>
      </c>
      <c r="AA7" s="25">
        <v>0.78699328400954649</v>
      </c>
      <c r="AB7" s="25">
        <v>0.71932390811455849</v>
      </c>
      <c r="AC7" s="25">
        <v>0.67122891646778049</v>
      </c>
      <c r="AD7" s="25">
        <v>0.61766372792362778</v>
      </c>
      <c r="AE7" s="25">
        <v>0.56708113365155133</v>
      </c>
      <c r="AF7" s="25">
        <v>0.52148614200477328</v>
      </c>
      <c r="AG7" s="25">
        <v>0.49444156085918856</v>
      </c>
      <c r="AH7" s="25">
        <v>0.4573597875894988</v>
      </c>
      <c r="AI7" s="25">
        <v>0.42402842482100245</v>
      </c>
      <c r="AJ7" s="25">
        <v>0.39489049403341292</v>
      </c>
      <c r="AK7" s="25">
        <v>0.36812276014319811</v>
      </c>
    </row>
    <row r="8" spans="1:37" x14ac:dyDescent="0.25">
      <c r="A8" s="24" t="s">
        <v>135</v>
      </c>
      <c r="B8">
        <v>0.21160000000000001</v>
      </c>
      <c r="C8">
        <v>0.25480000000000003</v>
      </c>
      <c r="D8">
        <v>0.2331</v>
      </c>
      <c r="E8">
        <v>0.33889999999999998</v>
      </c>
      <c r="F8">
        <v>0.42209999999999998</v>
      </c>
      <c r="G8" s="25">
        <v>0.37719999999999998</v>
      </c>
      <c r="H8" s="25">
        <v>0.48959999999999998</v>
      </c>
      <c r="I8" s="25">
        <v>0.44800000000000001</v>
      </c>
      <c r="J8" s="25">
        <v>0.5</v>
      </c>
      <c r="K8" s="25">
        <v>0.52265135043754973</v>
      </c>
      <c r="L8" s="25">
        <v>0.61990928400954648</v>
      </c>
      <c r="M8" s="25">
        <v>0.62977986873508351</v>
      </c>
      <c r="N8" s="25">
        <v>0.64044588305489258</v>
      </c>
      <c r="O8" s="25">
        <v>0.65304202863961813</v>
      </c>
      <c r="P8" s="25">
        <v>0.65961655131264918</v>
      </c>
      <c r="Q8" s="25">
        <v>0.67471663484486866</v>
      </c>
      <c r="R8" s="25">
        <v>0.68645692124104996</v>
      </c>
      <c r="S8" s="25">
        <v>0.70204468973747014</v>
      </c>
      <c r="T8" s="25">
        <v>0.73582966587112164</v>
      </c>
      <c r="U8" s="25">
        <v>0.76708544152744618</v>
      </c>
      <c r="V8" s="25">
        <v>0.81471426014319814</v>
      </c>
      <c r="W8" s="25">
        <v>0.82250558472553703</v>
      </c>
      <c r="X8" s="25">
        <v>0.83007909307875904</v>
      </c>
      <c r="Y8" s="25">
        <v>0.83679140811455843</v>
      </c>
      <c r="Z8" s="25">
        <v>0.845801861575179</v>
      </c>
      <c r="AA8" s="25">
        <v>0.85132238663484483</v>
      </c>
      <c r="AB8" s="25">
        <v>0.85820363961813839</v>
      </c>
      <c r="AC8" s="25">
        <v>0.86593694510739849</v>
      </c>
      <c r="AD8" s="25">
        <v>0.87672090692124105</v>
      </c>
      <c r="AE8" s="25">
        <v>0.88456288782816228</v>
      </c>
      <c r="AF8" s="25">
        <v>0.89189619331742231</v>
      </c>
      <c r="AG8" s="25">
        <v>0.89929479713603822</v>
      </c>
      <c r="AH8" s="25">
        <v>0.90826737470167074</v>
      </c>
      <c r="AI8" s="25">
        <v>0.91680525059665863</v>
      </c>
      <c r="AJ8" s="25">
        <v>0.93039835322195708</v>
      </c>
      <c r="AK8" s="25">
        <v>0.94104079952267305</v>
      </c>
    </row>
  </sheetData>
  <hyperlinks>
    <hyperlink ref="A1" location="'Figure T.N.-O..2'!A1" display="F I G U R E T . N . - O . 2 : Demande pour utilisation finale selon le combustible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7"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37" x14ac:dyDescent="0.25">
      <c r="A1" s="73" t="s">
        <v>250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109</v>
      </c>
      <c r="B5">
        <v>0.21729999999999999</v>
      </c>
      <c r="C5">
        <v>0.22339999999999999</v>
      </c>
      <c r="D5">
        <v>0.2271</v>
      </c>
      <c r="E5">
        <v>0.27930000000000005</v>
      </c>
      <c r="F5">
        <v>0.2492</v>
      </c>
      <c r="G5">
        <v>0.24800000000000003</v>
      </c>
      <c r="H5">
        <v>0.1527</v>
      </c>
      <c r="I5">
        <v>0.1522</v>
      </c>
      <c r="J5">
        <v>0.1522</v>
      </c>
      <c r="K5">
        <v>0.1532</v>
      </c>
      <c r="L5">
        <v>0.1545</v>
      </c>
      <c r="M5">
        <v>0.1565</v>
      </c>
      <c r="N5">
        <v>0.15809999999999999</v>
      </c>
      <c r="O5">
        <v>0.15970000000000001</v>
      </c>
      <c r="P5">
        <v>0.16109999999999999</v>
      </c>
      <c r="Q5">
        <v>0.1628</v>
      </c>
      <c r="R5">
        <v>0.1643</v>
      </c>
      <c r="S5">
        <v>0.16600000000000001</v>
      </c>
      <c r="T5">
        <v>0.16769999999999999</v>
      </c>
      <c r="U5">
        <v>0.1691</v>
      </c>
      <c r="V5">
        <v>0.17069999999999999</v>
      </c>
      <c r="W5">
        <v>0.1721</v>
      </c>
      <c r="X5">
        <v>0.1736</v>
      </c>
      <c r="Y5">
        <v>0.17519999999999999</v>
      </c>
      <c r="Z5">
        <v>0.17649999999999999</v>
      </c>
      <c r="AA5">
        <v>0.17810000000000001</v>
      </c>
      <c r="AB5">
        <v>0.18049999999999999</v>
      </c>
      <c r="AC5">
        <v>0.18329999999999999</v>
      </c>
      <c r="AD5">
        <v>0.186</v>
      </c>
      <c r="AE5">
        <v>0.1888</v>
      </c>
      <c r="AF5">
        <v>0.1915</v>
      </c>
      <c r="AG5">
        <v>0.19409999999999999</v>
      </c>
      <c r="AH5">
        <v>0.19689999999999999</v>
      </c>
      <c r="AI5">
        <v>0.1996</v>
      </c>
      <c r="AJ5">
        <v>0.2024</v>
      </c>
      <c r="AK5">
        <v>0.20519999999999999</v>
      </c>
    </row>
    <row r="6" spans="1:37" x14ac:dyDescent="0.25">
      <c r="A6" t="s">
        <v>110</v>
      </c>
      <c r="B6">
        <v>0.41870000000000002</v>
      </c>
      <c r="C6">
        <v>0.3967</v>
      </c>
      <c r="D6">
        <v>0.40450000000000003</v>
      </c>
      <c r="E6">
        <v>0.46839999999999998</v>
      </c>
      <c r="F6">
        <v>0.42930000000000001</v>
      </c>
      <c r="G6">
        <v>0.42949999999999999</v>
      </c>
      <c r="H6">
        <v>0.3029</v>
      </c>
      <c r="I6">
        <v>0.30270000000000002</v>
      </c>
      <c r="J6">
        <v>0.30209999999999998</v>
      </c>
      <c r="K6">
        <v>0.30059999999999998</v>
      </c>
      <c r="L6">
        <v>0.30009999999999998</v>
      </c>
      <c r="M6">
        <v>0.30199999999999999</v>
      </c>
      <c r="N6">
        <v>0.30359999999999998</v>
      </c>
      <c r="O6">
        <v>0.30470000000000003</v>
      </c>
      <c r="P6">
        <v>0.30549999999999999</v>
      </c>
      <c r="Q6">
        <v>0.30940000000000001</v>
      </c>
      <c r="R6">
        <v>0.31019999999999998</v>
      </c>
      <c r="S6">
        <v>0.31090000000000001</v>
      </c>
      <c r="T6">
        <v>0.31440000000000001</v>
      </c>
      <c r="U6">
        <v>0.315</v>
      </c>
      <c r="V6">
        <v>0.3155</v>
      </c>
      <c r="W6">
        <v>0.316</v>
      </c>
      <c r="X6">
        <v>0.31909999999999999</v>
      </c>
      <c r="Y6">
        <v>0.31940000000000002</v>
      </c>
      <c r="Z6">
        <v>0.3196</v>
      </c>
      <c r="AA6">
        <v>0.31969999999999998</v>
      </c>
      <c r="AB6">
        <v>0.31979999999999997</v>
      </c>
      <c r="AC6">
        <v>0.31979999999999997</v>
      </c>
      <c r="AD6">
        <v>0.31979999999999997</v>
      </c>
      <c r="AE6">
        <v>0.31979999999999997</v>
      </c>
      <c r="AF6">
        <v>0.3196</v>
      </c>
      <c r="AG6">
        <v>0.31680000000000003</v>
      </c>
      <c r="AH6">
        <v>0.3165</v>
      </c>
      <c r="AI6">
        <v>0.31609999999999999</v>
      </c>
      <c r="AJ6">
        <v>0.31559999999999999</v>
      </c>
      <c r="AK6">
        <v>0.31509999999999999</v>
      </c>
    </row>
    <row r="7" spans="1:37" x14ac:dyDescent="0.25">
      <c r="A7" t="s">
        <v>111</v>
      </c>
      <c r="B7">
        <v>0.31140000000000001</v>
      </c>
      <c r="C7">
        <v>1.607</v>
      </c>
      <c r="D7">
        <v>2.8780000000000001</v>
      </c>
      <c r="E7">
        <v>2.5718000000000001</v>
      </c>
      <c r="F7">
        <v>1.6180000000000001</v>
      </c>
      <c r="G7">
        <v>1.5526</v>
      </c>
      <c r="H7">
        <v>1.5526</v>
      </c>
      <c r="I7">
        <v>1.5526</v>
      </c>
      <c r="J7">
        <v>1.5526</v>
      </c>
      <c r="K7">
        <v>1.5376000000000001</v>
      </c>
      <c r="L7">
        <v>1.5410999999999999</v>
      </c>
      <c r="M7">
        <v>1.5503</v>
      </c>
      <c r="N7">
        <v>1.7365999999999999</v>
      </c>
      <c r="O7">
        <v>1.7423999999999999</v>
      </c>
      <c r="P7">
        <v>1.7471000000000001</v>
      </c>
      <c r="Q7">
        <v>1.7501</v>
      </c>
      <c r="R7">
        <v>1.7463</v>
      </c>
      <c r="S7">
        <v>1.7456</v>
      </c>
      <c r="T7">
        <v>1.7453000000000001</v>
      </c>
      <c r="U7">
        <v>1.7419</v>
      </c>
      <c r="V7">
        <v>1.7430000000000001</v>
      </c>
      <c r="W7">
        <v>1.7435</v>
      </c>
      <c r="X7">
        <v>1.7436</v>
      </c>
      <c r="Y7">
        <v>1.7393000000000001</v>
      </c>
      <c r="Z7">
        <v>1.7379</v>
      </c>
      <c r="AA7">
        <v>1.7363</v>
      </c>
      <c r="AB7">
        <v>1.7345999999999999</v>
      </c>
      <c r="AC7">
        <v>1.7293000000000001</v>
      </c>
      <c r="AD7">
        <v>1.7283999999999999</v>
      </c>
      <c r="AE7">
        <v>1.7278</v>
      </c>
      <c r="AF7">
        <v>1.7274</v>
      </c>
      <c r="AG7">
        <v>1.7269000000000001</v>
      </c>
      <c r="AH7">
        <v>1.7229000000000001</v>
      </c>
      <c r="AI7">
        <v>1.7222999999999999</v>
      </c>
      <c r="AJ7">
        <v>1.7181999999999999</v>
      </c>
      <c r="AK7">
        <v>1.718</v>
      </c>
    </row>
    <row r="8" spans="1:37" x14ac:dyDescent="0.25">
      <c r="A8" t="s">
        <v>99</v>
      </c>
      <c r="B8">
        <v>1.4041000000000001</v>
      </c>
      <c r="C8">
        <v>1.3503000000000001</v>
      </c>
      <c r="D8">
        <v>1.3919999999999999</v>
      </c>
      <c r="E8">
        <v>1.4509000000000001</v>
      </c>
      <c r="F8">
        <v>1.4689999999999999</v>
      </c>
      <c r="G8">
        <v>1.5559999999999998</v>
      </c>
      <c r="H8">
        <v>1.5427</v>
      </c>
      <c r="I8">
        <v>1.5508</v>
      </c>
      <c r="J8">
        <v>1.61</v>
      </c>
      <c r="K8">
        <v>1.6316999999999999</v>
      </c>
      <c r="L8">
        <v>1.7311000000000001</v>
      </c>
      <c r="M8">
        <v>1.7562</v>
      </c>
      <c r="N8">
        <v>1.6854</v>
      </c>
      <c r="O8">
        <v>1.7002999999999999</v>
      </c>
      <c r="P8">
        <v>1.7149000000000001</v>
      </c>
      <c r="Q8">
        <v>1.7251000000000001</v>
      </c>
      <c r="R8">
        <v>1.7298</v>
      </c>
      <c r="S8">
        <v>1.7332000000000001</v>
      </c>
      <c r="T8">
        <v>1.7351000000000001</v>
      </c>
      <c r="U8">
        <v>1.7367999999999999</v>
      </c>
      <c r="V8">
        <v>1.7401</v>
      </c>
      <c r="W8">
        <v>1.7437</v>
      </c>
      <c r="X8">
        <v>1.7467999999999999</v>
      </c>
      <c r="Y8">
        <v>1.7475000000000001</v>
      </c>
      <c r="Z8">
        <v>1.748</v>
      </c>
      <c r="AA8">
        <v>1.7466999999999999</v>
      </c>
      <c r="AB8">
        <v>1.7463</v>
      </c>
      <c r="AC8">
        <v>1.7442</v>
      </c>
      <c r="AD8">
        <v>1.7442</v>
      </c>
      <c r="AE8">
        <v>1.7437</v>
      </c>
      <c r="AF8">
        <v>1.7430000000000001</v>
      </c>
      <c r="AG8">
        <v>1.7428999999999999</v>
      </c>
      <c r="AH8">
        <v>1.7399</v>
      </c>
      <c r="AI8">
        <v>1.7362</v>
      </c>
      <c r="AJ8">
        <v>1.7321</v>
      </c>
      <c r="AK8">
        <v>1.7285999999999999</v>
      </c>
    </row>
  </sheetData>
  <hyperlinks>
    <hyperlink ref="A1" location="'Figure Nt.1'!A1" display="F I G U R E N T . 1 : Demande pour utilisation finale selon le secteur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5" x14ac:dyDescent="0.25"/>
  <cols>
    <col min="1" max="1" width="17.5703125" customWidth="1"/>
    <col min="2" max="3" width="8.7109375" customWidth="1"/>
  </cols>
  <sheetData>
    <row r="1" spans="1:9" x14ac:dyDescent="0.25">
      <c r="A1" s="73" t="s">
        <v>251</v>
      </c>
    </row>
    <row r="4" spans="1:9" x14ac:dyDescent="0.25">
      <c r="B4">
        <v>2005</v>
      </c>
      <c r="C4">
        <v>2010</v>
      </c>
      <c r="D4">
        <v>2015</v>
      </c>
      <c r="E4">
        <v>2020</v>
      </c>
      <c r="F4">
        <v>2025</v>
      </c>
      <c r="G4">
        <v>2030</v>
      </c>
      <c r="H4">
        <v>2035</v>
      </c>
      <c r="I4">
        <v>2040</v>
      </c>
    </row>
    <row r="5" spans="1:9" x14ac:dyDescent="0.25">
      <c r="A5" t="s">
        <v>87</v>
      </c>
      <c r="B5">
        <v>0.9989343150552219</v>
      </c>
      <c r="C5">
        <v>0.99905193300326556</v>
      </c>
      <c r="D5">
        <v>0.99931244270355857</v>
      </c>
      <c r="E5">
        <v>0.94286700612755669</v>
      </c>
      <c r="F5">
        <v>0.94365028717294197</v>
      </c>
      <c r="G5">
        <v>0.94382498834103534</v>
      </c>
      <c r="H5">
        <v>0.94427394265534337</v>
      </c>
      <c r="I5">
        <v>0.94474320493580122</v>
      </c>
    </row>
    <row r="6" spans="1:9" x14ac:dyDescent="0.25">
      <c r="A6" t="s">
        <v>119</v>
      </c>
      <c r="B6">
        <v>0</v>
      </c>
      <c r="C6">
        <v>0</v>
      </c>
      <c r="D6">
        <v>0</v>
      </c>
      <c r="E6">
        <v>5.6313109519288869E-2</v>
      </c>
      <c r="F6">
        <v>5.5520102105934901E-2</v>
      </c>
      <c r="G6">
        <v>5.5327086954678431E-2</v>
      </c>
      <c r="H6">
        <v>5.4864205835365332E-2</v>
      </c>
      <c r="I6">
        <v>5.4381357345339332E-2</v>
      </c>
    </row>
    <row r="7" spans="1:9" x14ac:dyDescent="0.25">
      <c r="A7" t="s">
        <v>129</v>
      </c>
      <c r="B7">
        <v>1.0656849447781439E-3</v>
      </c>
      <c r="C7">
        <v>9.4806699673443578E-4</v>
      </c>
      <c r="D7">
        <v>6.8755729644137014E-4</v>
      </c>
      <c r="E7">
        <v>8.1988435315439733E-4</v>
      </c>
      <c r="F7">
        <v>8.2961072112316514E-4</v>
      </c>
      <c r="G7">
        <v>8.4792470428625942E-4</v>
      </c>
      <c r="H7">
        <v>8.6185150929117961E-4</v>
      </c>
      <c r="I7">
        <v>8.7543771885942952E-4</v>
      </c>
    </row>
  </sheetData>
  <hyperlinks>
    <hyperlink ref="A1" location="'Figure Nt.2'!A1" display="F I G U R E N T . 2 : Composition des combustibles primaires du Nunavut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6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28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136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[1]CA!D5</f>
        <v>1748748</v>
      </c>
      <c r="E5" s="33">
        <f>[1]CA!E5</f>
        <v>1947533</v>
      </c>
      <c r="F5" s="33">
        <f>[1]CA!F5</f>
        <v>2104426</v>
      </c>
      <c r="G5" s="33">
        <f>[1]CA!G5</f>
        <v>2302254</v>
      </c>
      <c r="H5" s="33">
        <f>[1]CA!H5</f>
        <v>2504613</v>
      </c>
      <c r="I5" s="33">
        <f>[1]CA!I5</f>
        <v>2679948</v>
      </c>
      <c r="J5" s="34">
        <f>IFERROR((I5/$D5)^(1/(I$3-$D$3))-1,"-")</f>
        <v>1.6554661090121492E-2</v>
      </c>
    </row>
    <row r="6" spans="3:10" ht="19.5" x14ac:dyDescent="0.3">
      <c r="C6" s="32" t="s">
        <v>140</v>
      </c>
      <c r="D6" s="33">
        <f>[1]CA!D6</f>
        <v>35540.400000000001</v>
      </c>
      <c r="E6" s="33">
        <f>[1]CA!E6</f>
        <v>37606.6</v>
      </c>
      <c r="F6" s="33">
        <f>[1]CA!F6</f>
        <v>39303.599999999999</v>
      </c>
      <c r="G6" s="33">
        <f>[1]CA!G6</f>
        <v>40915.199999999997</v>
      </c>
      <c r="H6" s="33">
        <f>[1]CA!H6</f>
        <v>42344.9</v>
      </c>
      <c r="I6" s="33">
        <f>[1]CA!I6</f>
        <v>43506.9</v>
      </c>
      <c r="J6" s="35">
        <f>IFERROR((I6/$D6)^(1/(I$3-$D$3))-1,"-")</f>
        <v>7.8091593832683159E-3</v>
      </c>
    </row>
    <row r="7" spans="3:10" ht="19.5" x14ac:dyDescent="0.3">
      <c r="C7" s="32" t="s">
        <v>141</v>
      </c>
      <c r="D7" s="33">
        <f>[1]CA!D7</f>
        <v>49204.510922780835</v>
      </c>
      <c r="E7" s="33">
        <f>[1]CA!E7</f>
        <v>51787.000154228255</v>
      </c>
      <c r="F7" s="33">
        <f>[1]CA!F7</f>
        <v>53542.830682176696</v>
      </c>
      <c r="G7" s="33">
        <f>[1]CA!G7</f>
        <v>56268.917175035196</v>
      </c>
      <c r="H7" s="33">
        <f>[1]CA!H7</f>
        <v>59147.925724231252</v>
      </c>
      <c r="I7" s="33">
        <f>[1]CA!I7</f>
        <v>61598.2292463954</v>
      </c>
      <c r="J7" s="35">
        <f>IFERROR((I7/$D7)^(1/(I$3-$D$3))-1,"-")</f>
        <v>8.6777358842473618E-3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[1]CA!D9</f>
        <v>11625.986900000002</v>
      </c>
      <c r="E9" s="37">
        <f>[1]CA!E9</f>
        <v>12808.165599999997</v>
      </c>
      <c r="F9" s="37">
        <f>[1]CA!F9</f>
        <v>13239.227199999999</v>
      </c>
      <c r="G9" s="37">
        <f>[1]CA!G9</f>
        <v>13548.110199999999</v>
      </c>
      <c r="H9" s="37">
        <f>[1]CA!H9</f>
        <v>13784.2991</v>
      </c>
      <c r="I9" s="37">
        <f>[1]CA!I9</f>
        <v>13867.951899999998</v>
      </c>
      <c r="J9" s="38">
        <f>IFERROR((I9/$D9)^(1/(I$3-$D$3))-1,"-")</f>
        <v>6.8052712178892083E-3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41"/>
    </row>
    <row r="11" spans="3:10" ht="19.5" x14ac:dyDescent="0.3">
      <c r="C11" s="32" t="s">
        <v>145</v>
      </c>
      <c r="D11" s="33">
        <f>[1]CA!D11</f>
        <v>1512.7106000000001</v>
      </c>
      <c r="E11" s="33">
        <f>[1]CA!E11</f>
        <v>1564.4847999999997</v>
      </c>
      <c r="F11" s="33">
        <f>[1]CA!F11</f>
        <v>1591.6642000000002</v>
      </c>
      <c r="G11" s="33">
        <f>[1]CA!G11</f>
        <v>1611.6660000000002</v>
      </c>
      <c r="H11" s="33">
        <f>[1]CA!H11</f>
        <v>1625.6097000000002</v>
      </c>
      <c r="I11" s="33">
        <f>[1]CA!I11</f>
        <v>1634.9412</v>
      </c>
      <c r="J11" s="35">
        <f>IFERROR((I11/$D11)^(1/(I$3-$D$3))-1,"-")</f>
        <v>2.9930741555945772E-3</v>
      </c>
    </row>
    <row r="12" spans="3:10" ht="19.5" x14ac:dyDescent="0.3">
      <c r="C12" s="32" t="s">
        <v>146</v>
      </c>
      <c r="D12" s="33">
        <f>[1]CA!D12</f>
        <v>1459.0678999999998</v>
      </c>
      <c r="E12" s="33">
        <f>[1]CA!E12</f>
        <v>1589.0151000000001</v>
      </c>
      <c r="F12" s="33">
        <f>[1]CA!F12</f>
        <v>1676.3591000000004</v>
      </c>
      <c r="G12" s="33">
        <f>[1]CA!G12</f>
        <v>1762.7542000000001</v>
      </c>
      <c r="H12" s="33">
        <f>[1]CA!H12</f>
        <v>1854.4507000000001</v>
      </c>
      <c r="I12" s="33">
        <f>[1]CA!I12</f>
        <v>1914.0854999999997</v>
      </c>
      <c r="J12" s="35">
        <f>IFERROR((I12/$D12)^(1/(I$3-$D$3))-1,"-")</f>
        <v>1.0494770726420688E-2</v>
      </c>
    </row>
    <row r="13" spans="3:10" ht="19.5" x14ac:dyDescent="0.3">
      <c r="C13" s="32" t="s">
        <v>147</v>
      </c>
      <c r="D13" s="33">
        <f>[1]CA!D13</f>
        <v>5964.5212000000001</v>
      </c>
      <c r="E13" s="33">
        <f>[1]CA!E13</f>
        <v>6873.0490999999993</v>
      </c>
      <c r="F13" s="33">
        <f>[1]CA!F13</f>
        <v>7201.3406999999997</v>
      </c>
      <c r="G13" s="33">
        <f>[1]CA!G13</f>
        <v>7372.8397999999997</v>
      </c>
      <c r="H13" s="33">
        <f>[1]CA!H13</f>
        <v>7457.5602000000008</v>
      </c>
      <c r="I13" s="33">
        <f>[1]CA!I13</f>
        <v>7461.2638999999999</v>
      </c>
      <c r="J13" s="35">
        <f>IFERROR((I13/$D13)^(1/(I$3-$D$3))-1,"-")</f>
        <v>8.6485707752677055E-3</v>
      </c>
    </row>
    <row r="14" spans="3:10" ht="19.5" x14ac:dyDescent="0.3">
      <c r="C14" s="32" t="s">
        <v>148</v>
      </c>
      <c r="D14" s="33">
        <f>[1]CA!D14</f>
        <v>2689.6869999999999</v>
      </c>
      <c r="E14" s="33">
        <f>[1]CA!E14</f>
        <v>2781.6165000000001</v>
      </c>
      <c r="F14" s="33">
        <f>[1]CA!F14</f>
        <v>2769.8622999999998</v>
      </c>
      <c r="G14" s="33">
        <f>[1]CA!G14</f>
        <v>2800.8489999999997</v>
      </c>
      <c r="H14" s="33">
        <f>[1]CA!H14</f>
        <v>2846.6788000000001</v>
      </c>
      <c r="I14" s="33">
        <f>[1]CA!I14</f>
        <v>2857.6620000000003</v>
      </c>
      <c r="J14" s="35">
        <f>IFERROR((I14/$D14)^(1/(I$3-$D$3))-1,"-")</f>
        <v>2.3326771610991948E-3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35"/>
    </row>
    <row r="16" spans="3:10" ht="19.5" x14ac:dyDescent="0.3">
      <c r="C16" s="32" t="s">
        <v>150</v>
      </c>
      <c r="D16" s="33">
        <f>[1]CA!D16</f>
        <v>1979.6179999999999</v>
      </c>
      <c r="E16" s="33">
        <f>[1]CA!E16</f>
        <v>2104.3919999999998</v>
      </c>
      <c r="F16" s="33">
        <f>[1]CA!F16</f>
        <v>2185.998</v>
      </c>
      <c r="G16" s="33">
        <f>[1]CA!G16</f>
        <v>2280.7840000000001</v>
      </c>
      <c r="H16" s="33">
        <f>[1]CA!H16</f>
        <v>2379.8310000000001</v>
      </c>
      <c r="I16" s="33">
        <f>[1]CA!I16</f>
        <v>2463.721</v>
      </c>
      <c r="J16" s="35">
        <f>IFERROR((I16/$D16)^(1/(I$3-$D$3))-1,"-")</f>
        <v>8.4496877030193485E-3</v>
      </c>
    </row>
    <row r="17" spans="3:10" ht="19.5" x14ac:dyDescent="0.3">
      <c r="C17" s="32" t="s">
        <v>151</v>
      </c>
      <c r="D17" s="33">
        <f>[1]CA!D17</f>
        <v>4134.9726000000001</v>
      </c>
      <c r="E17" s="33">
        <f>[1]CA!E17</f>
        <v>4933.5969999999998</v>
      </c>
      <c r="F17" s="33">
        <f>[1]CA!F17</f>
        <v>5341.9120000000003</v>
      </c>
      <c r="G17" s="33">
        <f>[1]CA!G17</f>
        <v>5576.4180000000006</v>
      </c>
      <c r="H17" s="33">
        <f>[1]CA!H17</f>
        <v>5737.1779999999999</v>
      </c>
      <c r="I17" s="33">
        <f>[1]CA!I17</f>
        <v>5815.99</v>
      </c>
      <c r="J17" s="35">
        <f>IFERROR((I17/$D17)^(1/(I$3-$D$3))-1,"-")</f>
        <v>1.3206846954455509E-2</v>
      </c>
    </row>
    <row r="18" spans="3:10" ht="19.5" x14ac:dyDescent="0.3">
      <c r="C18" s="32" t="s">
        <v>152</v>
      </c>
      <c r="D18" s="33">
        <f>[1]CA!D18</f>
        <v>4707.5571</v>
      </c>
      <c r="E18" s="33">
        <f>[1]CA!E18</f>
        <v>4970.408699999999</v>
      </c>
      <c r="F18" s="33">
        <f>[1]CA!F18</f>
        <v>4942.4812999999986</v>
      </c>
      <c r="G18" s="33">
        <f>[1]CA!G18</f>
        <v>4945.7380999999996</v>
      </c>
      <c r="H18" s="33">
        <f>[1]CA!H18</f>
        <v>4949.8086000000003</v>
      </c>
      <c r="I18" s="33">
        <f>[1]CA!I18</f>
        <v>4901.0126999999984</v>
      </c>
      <c r="J18" s="35">
        <f>IFERROR((I18/$D18)^(1/(I$3-$D$3))-1,"-")</f>
        <v>1.5501520214251663E-3</v>
      </c>
    </row>
    <row r="19" spans="3:10" ht="19.5" x14ac:dyDescent="0.3">
      <c r="C19" s="32" t="s">
        <v>153</v>
      </c>
      <c r="D19" s="33">
        <f>[1]CA!D19</f>
        <v>803.83920000000012</v>
      </c>
      <c r="E19" s="33">
        <f>[1]CA!E19</f>
        <v>799.76790000000005</v>
      </c>
      <c r="F19" s="33">
        <f>[1]CA!F19</f>
        <v>768.83590000000004</v>
      </c>
      <c r="G19" s="33">
        <f>[1]CA!G19</f>
        <v>745.17010000000005</v>
      </c>
      <c r="H19" s="33">
        <f>[1]CA!H19</f>
        <v>717.48149999999998</v>
      </c>
      <c r="I19" s="33">
        <f>[1]CA!I19</f>
        <v>687.22820000000002</v>
      </c>
      <c r="J19" s="35">
        <f>IFERROR((I19/$D19)^(1/(I$3-$D$3))-1,"-")</f>
        <v>-6.0100532190966449E-3</v>
      </c>
    </row>
    <row r="20" spans="3:10" ht="19.5" x14ac:dyDescent="0.3">
      <c r="C20" s="36" t="s">
        <v>154</v>
      </c>
      <c r="D20" s="37">
        <f>[1]CA!D20</f>
        <v>13828.8</v>
      </c>
      <c r="E20" s="37">
        <f>[1]CA!E20</f>
        <v>14835.5728</v>
      </c>
      <c r="F20" s="37">
        <f>[1]CA!F20</f>
        <v>15341.8595</v>
      </c>
      <c r="G20" s="37">
        <f>[1]CA!G20</f>
        <v>15714.771400000001</v>
      </c>
      <c r="H20" s="37">
        <f>[1]CA!H20</f>
        <v>16085.2984</v>
      </c>
      <c r="I20" s="37">
        <f>[1]CA!I20</f>
        <v>16233.205300000001</v>
      </c>
      <c r="J20" s="38">
        <f>IFERROR((I20/$D20)^(1/(I$3-$D$3))-1,"-")</f>
        <v>6.1846418038402629E-3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43"/>
    </row>
    <row r="22" spans="3:10" ht="19.5" x14ac:dyDescent="0.3">
      <c r="C22" s="36" t="s">
        <v>156</v>
      </c>
      <c r="D22" s="37">
        <f>[1]CA!D22</f>
        <v>3887.438870721533</v>
      </c>
      <c r="E22" s="37">
        <f>[1]CA!E22</f>
        <v>4882.7418480184824</v>
      </c>
      <c r="F22" s="37">
        <f>[1]CA!F22</f>
        <v>5475.8197513703071</v>
      </c>
      <c r="G22" s="37">
        <f>[1]CA!G22</f>
        <v>5786.409010372834</v>
      </c>
      <c r="H22" s="37">
        <f>[1]CA!H22</f>
        <v>5968.022004825456</v>
      </c>
      <c r="I22" s="37">
        <f>[1]CA!I22</f>
        <v>6056.1328088827922</v>
      </c>
      <c r="J22" s="38">
        <f t="shared" ref="J22:J33" si="0">IFERROR((I22/$D22)^(1/(I$3-$D$3))-1,"-")</f>
        <v>1.7196998267074326E-2</v>
      </c>
    </row>
    <row r="23" spans="3:10" ht="19.5" x14ac:dyDescent="0.3">
      <c r="C23" s="44" t="s">
        <v>157</v>
      </c>
      <c r="D23" s="33">
        <f>[1]CA!D23</f>
        <v>891.29739861593578</v>
      </c>
      <c r="E23" s="33">
        <f>[1]CA!E23</f>
        <v>916.83290042601084</v>
      </c>
      <c r="F23" s="33">
        <f>[1]CA!F23</f>
        <v>984.84796632554981</v>
      </c>
      <c r="G23" s="33">
        <f>[1]CA!G23</f>
        <v>887.04974237688486</v>
      </c>
      <c r="H23" s="33">
        <f>[1]CA!H23</f>
        <v>796.56083332870412</v>
      </c>
      <c r="I23" s="33">
        <f>[1]CA!I23</f>
        <v>720.14325819054238</v>
      </c>
      <c r="J23" s="35">
        <f t="shared" si="0"/>
        <v>-8.1675394745031049E-3</v>
      </c>
    </row>
    <row r="24" spans="3:10" ht="19.5" x14ac:dyDescent="0.3">
      <c r="C24" s="44" t="s">
        <v>158</v>
      </c>
      <c r="D24" s="33">
        <f>[1]CA!D24</f>
        <v>502.5594329003232</v>
      </c>
      <c r="E24" s="33">
        <f>[1]CA!E24</f>
        <v>450.56703877757548</v>
      </c>
      <c r="F24" s="33">
        <f>[1]CA!F24</f>
        <v>428.36755690070117</v>
      </c>
      <c r="G24" s="33">
        <f>[1]CA!G24</f>
        <v>415.05034842835306</v>
      </c>
      <c r="H24" s="33">
        <f>[1]CA!H24</f>
        <v>384.16931332966806</v>
      </c>
      <c r="I24" s="33">
        <f>[1]CA!I24</f>
        <v>348.06019499219224</v>
      </c>
      <c r="J24" s="35">
        <f t="shared" si="0"/>
        <v>-1.4029065128725704E-2</v>
      </c>
    </row>
    <row r="25" spans="3:10" ht="19.5" x14ac:dyDescent="0.3">
      <c r="C25" s="44" t="s">
        <v>159</v>
      </c>
      <c r="D25" s="33">
        <f>[1]CA!D25</f>
        <v>189.45163920527389</v>
      </c>
      <c r="E25" s="33">
        <f>[1]CA!E25</f>
        <v>208.43281491656387</v>
      </c>
      <c r="F25" s="33">
        <f>[1]CA!F25</f>
        <v>221.66271511906021</v>
      </c>
      <c r="G25" s="33">
        <f>[1]CA!G25</f>
        <v>225.53312505436409</v>
      </c>
      <c r="H25" s="33">
        <f>[1]CA!H25</f>
        <v>226.67549638941455</v>
      </c>
      <c r="I25" s="33">
        <f>[1]CA!I25</f>
        <v>224.01897569468042</v>
      </c>
      <c r="J25" s="35">
        <f t="shared" si="0"/>
        <v>6.4668577696116447E-3</v>
      </c>
    </row>
    <row r="26" spans="3:10" ht="19.5" x14ac:dyDescent="0.3">
      <c r="C26" s="44" t="s">
        <v>160</v>
      </c>
      <c r="D26" s="33">
        <f>[1]CA!D26</f>
        <v>1038.18</v>
      </c>
      <c r="E26" s="33">
        <f>[1]CA!E26</f>
        <v>1475.2088235294118</v>
      </c>
      <c r="F26" s="33">
        <f>[1]CA!F26</f>
        <v>1556.9852941176471</v>
      </c>
      <c r="G26" s="33">
        <f>[1]CA!G26</f>
        <v>1583.5617647058825</v>
      </c>
      <c r="H26" s="33">
        <f>[1]CA!H26</f>
        <v>1613.208823529412</v>
      </c>
      <c r="I26" s="33">
        <f>[1]CA!I26</f>
        <v>1625.914705882353</v>
      </c>
      <c r="J26" s="35">
        <f t="shared" si="0"/>
        <v>1.7403607262998166E-2</v>
      </c>
    </row>
    <row r="27" spans="3:10" ht="19.5" x14ac:dyDescent="0.3">
      <c r="C27" s="44" t="s">
        <v>161</v>
      </c>
      <c r="D27" s="33">
        <f>[1]CA!D27</f>
        <v>1265.9503999999999</v>
      </c>
      <c r="E27" s="33">
        <f>[1]CA!E27</f>
        <v>1831.7002703689209</v>
      </c>
      <c r="F27" s="33">
        <f>[1]CA!F27</f>
        <v>2283.956218907349</v>
      </c>
      <c r="G27" s="33">
        <f>[1]CA!G27</f>
        <v>2675.2140298073491</v>
      </c>
      <c r="H27" s="33">
        <f>[1]CA!H27</f>
        <v>2947.4075382482574</v>
      </c>
      <c r="I27" s="33">
        <f>[1]CA!I27</f>
        <v>3137.9956741230239</v>
      </c>
      <c r="J27" s="35">
        <f t="shared" si="0"/>
        <v>3.5530535080385839E-2</v>
      </c>
    </row>
    <row r="28" spans="3:10" ht="19.5" x14ac:dyDescent="0.3">
      <c r="C28" s="44" t="s">
        <v>162</v>
      </c>
      <c r="D28" s="33">
        <f>[1]CA!D28</f>
        <v>954.49639999999988</v>
      </c>
      <c r="E28" s="33">
        <f>[1]CA!E28</f>
        <v>1165.5274999999999</v>
      </c>
      <c r="F28" s="33">
        <f>[1]CA!F28</f>
        <v>1184.165</v>
      </c>
      <c r="G28" s="33">
        <f>[1]CA!G28</f>
        <v>1202.165</v>
      </c>
      <c r="H28" s="33">
        <f>[1]CA!H28</f>
        <v>1227.365</v>
      </c>
      <c r="I28" s="33">
        <f>[1]CA!I28</f>
        <v>1238.165</v>
      </c>
      <c r="J28" s="35">
        <f t="shared" si="0"/>
        <v>1.0058008689431963E-2</v>
      </c>
    </row>
    <row r="29" spans="3:10" ht="19.5" x14ac:dyDescent="0.3">
      <c r="C29" s="36" t="s">
        <v>163</v>
      </c>
      <c r="D29" s="37">
        <f>[1]CA!D29</f>
        <v>690.6362990811773</v>
      </c>
      <c r="E29" s="37">
        <f>[1]CA!E29</f>
        <v>678.77920813140167</v>
      </c>
      <c r="F29" s="37">
        <f>[1]CA!F29</f>
        <v>703.03722395957493</v>
      </c>
      <c r="G29" s="37">
        <f>[1]CA!G29</f>
        <v>709.79808861273921</v>
      </c>
      <c r="H29" s="37">
        <f>[1]CA!H29</f>
        <v>714.56403211594693</v>
      </c>
      <c r="I29" s="37">
        <f>[1]CA!I29</f>
        <v>711.45231866007623</v>
      </c>
      <c r="J29" s="38">
        <f t="shared" si="0"/>
        <v>1.1427699574866335E-3</v>
      </c>
    </row>
    <row r="30" spans="3:10" ht="19.5" x14ac:dyDescent="0.3">
      <c r="C30" s="44" t="s">
        <v>164</v>
      </c>
      <c r="D30" s="33">
        <f>[1]CA!D30</f>
        <v>234.83809523809521</v>
      </c>
      <c r="E30" s="33">
        <f>[1]CA!E30</f>
        <v>201.89999999999998</v>
      </c>
      <c r="F30" s="33">
        <f>[1]CA!F30</f>
        <v>201.89999999999998</v>
      </c>
      <c r="G30" s="33">
        <f>[1]CA!G30</f>
        <v>201.90000000000003</v>
      </c>
      <c r="H30" s="33">
        <f>[1]CA!H30</f>
        <v>201.90000000000003</v>
      </c>
      <c r="I30" s="33">
        <f>[1]CA!I30</f>
        <v>201.89999999999998</v>
      </c>
      <c r="J30" s="35">
        <f t="shared" si="0"/>
        <v>-5.7955940243626936E-3</v>
      </c>
    </row>
    <row r="31" spans="3:10" ht="19.5" x14ac:dyDescent="0.3">
      <c r="C31" s="44" t="s">
        <v>165</v>
      </c>
      <c r="D31" s="33">
        <f>[1]CA!D31</f>
        <v>168.95056199671228</v>
      </c>
      <c r="E31" s="33">
        <f>[1]CA!E31</f>
        <v>171.23179409349677</v>
      </c>
      <c r="F31" s="33">
        <f>[1]CA!F31</f>
        <v>178.87162199013412</v>
      </c>
      <c r="G31" s="33">
        <f>[1]CA!G31</f>
        <v>180.89751559525317</v>
      </c>
      <c r="H31" s="33">
        <f>[1]CA!H31</f>
        <v>183.35387770659023</v>
      </c>
      <c r="I31" s="33">
        <f>[1]CA!I31</f>
        <v>183.11053065191999</v>
      </c>
      <c r="J31" s="35">
        <f t="shared" si="0"/>
        <v>3.1003277819456887E-3</v>
      </c>
    </row>
    <row r="32" spans="3:10" ht="19.5" x14ac:dyDescent="0.3">
      <c r="C32" s="44" t="s">
        <v>166</v>
      </c>
      <c r="D32" s="33">
        <f>[1]CA!D32</f>
        <v>97.39600264109589</v>
      </c>
      <c r="E32" s="33">
        <f>[1]CA!E32</f>
        <v>97.214599121340925</v>
      </c>
      <c r="F32" s="33">
        <f>[1]CA!F32</f>
        <v>100.60288685038063</v>
      </c>
      <c r="G32" s="33">
        <f>[1]CA!G32</f>
        <v>101.46744796312187</v>
      </c>
      <c r="H32" s="33">
        <f>[1]CA!H32</f>
        <v>102.63465801994215</v>
      </c>
      <c r="I32" s="33">
        <f>[1]CA!I32</f>
        <v>102.42281231347587</v>
      </c>
      <c r="J32" s="35">
        <f t="shared" si="0"/>
        <v>1.9374241984633223E-3</v>
      </c>
    </row>
    <row r="33" spans="3:10" ht="19.5" x14ac:dyDescent="0.3">
      <c r="C33" s="44" t="s">
        <v>159</v>
      </c>
      <c r="D33" s="33">
        <f>[1]CA!D33</f>
        <v>189.45163920527392</v>
      </c>
      <c r="E33" s="33">
        <f>[1]CA!E33</f>
        <v>208.43281491656393</v>
      </c>
      <c r="F33" s="33">
        <f>[1]CA!F33</f>
        <v>221.66271511906021</v>
      </c>
      <c r="G33" s="33">
        <f>[1]CA!G33</f>
        <v>225.53312505436409</v>
      </c>
      <c r="H33" s="33">
        <f>[1]CA!H33</f>
        <v>226.67549638941455</v>
      </c>
      <c r="I33" s="33">
        <f>[1]CA!I33</f>
        <v>224.01897569468042</v>
      </c>
      <c r="J33" s="35">
        <f t="shared" si="0"/>
        <v>6.4668577696116447E-3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46"/>
    </row>
    <row r="35" spans="3:10" ht="19.5" x14ac:dyDescent="0.3">
      <c r="C35" s="36" t="s">
        <v>168</v>
      </c>
      <c r="D35" s="37">
        <f>[1]CA!D35</f>
        <v>14.668999999999999</v>
      </c>
      <c r="E35" s="37">
        <f>[1]CA!E35</f>
        <v>16.065000000000001</v>
      </c>
      <c r="F35" s="37">
        <f>[1]CA!F35</f>
        <v>17.701999999999998</v>
      </c>
      <c r="G35" s="37">
        <f>[1]CA!G35</f>
        <v>17.654000000000003</v>
      </c>
      <c r="H35" s="37">
        <f>[1]CA!H35</f>
        <v>17.807999999999996</v>
      </c>
      <c r="I35" s="37">
        <f>[1]CA!I35</f>
        <v>17.868999999999996</v>
      </c>
      <c r="J35" s="38">
        <f t="shared" ref="J35:J40" si="1">IFERROR((I35/$D35)^(1/(I$3-$D$3))-1,"-")</f>
        <v>7.6185261165400142E-3</v>
      </c>
    </row>
    <row r="36" spans="3:10" ht="19.5" x14ac:dyDescent="0.3">
      <c r="C36" s="44" t="s">
        <v>169</v>
      </c>
      <c r="D36" s="33">
        <f>[1]CA!D36</f>
        <v>1.9219999999999999</v>
      </c>
      <c r="E36" s="33">
        <f>[1]CA!E36</f>
        <v>1.744</v>
      </c>
      <c r="F36" s="33">
        <f>[1]CA!F36</f>
        <v>1.7509999999999999</v>
      </c>
      <c r="G36" s="33">
        <f>[1]CA!G36</f>
        <v>1.77</v>
      </c>
      <c r="H36" s="33">
        <f>[1]CA!H36</f>
        <v>1.7209999999999999</v>
      </c>
      <c r="I36" s="33">
        <f>[1]CA!I36</f>
        <v>1.607</v>
      </c>
      <c r="J36" s="35">
        <f t="shared" si="1"/>
        <v>-6.8608646681121987E-3</v>
      </c>
    </row>
    <row r="37" spans="3:10" ht="19.5" x14ac:dyDescent="0.3">
      <c r="C37" s="44" t="s">
        <v>170</v>
      </c>
      <c r="D37" s="33">
        <f>[1]CA!D37</f>
        <v>4.085</v>
      </c>
      <c r="E37" s="33">
        <f>[1]CA!E37</f>
        <v>2.8209999999999997</v>
      </c>
      <c r="F37" s="33">
        <f>[1]CA!F37</f>
        <v>2.198</v>
      </c>
      <c r="G37" s="33">
        <f>[1]CA!G37</f>
        <v>1.778</v>
      </c>
      <c r="H37" s="33">
        <f>[1]CA!H37</f>
        <v>1.5159999999999998</v>
      </c>
      <c r="I37" s="33">
        <f>[1]CA!I37</f>
        <v>1.3420000000000001</v>
      </c>
      <c r="J37" s="35">
        <f t="shared" si="1"/>
        <v>-4.1910299862504607E-2</v>
      </c>
    </row>
    <row r="38" spans="3:10" ht="19.5" x14ac:dyDescent="0.3">
      <c r="C38" s="44" t="s">
        <v>171</v>
      </c>
      <c r="D38" s="33">
        <f>[1]CA!D38</f>
        <v>7.0469999999999988</v>
      </c>
      <c r="E38" s="33">
        <f>[1]CA!E38</f>
        <v>10.224</v>
      </c>
      <c r="F38" s="33">
        <f>[1]CA!F38</f>
        <v>12.321999999999999</v>
      </c>
      <c r="G38" s="33">
        <f>[1]CA!G38</f>
        <v>12.793000000000001</v>
      </c>
      <c r="H38" s="33">
        <f>[1]CA!H38</f>
        <v>13.301</v>
      </c>
      <c r="I38" s="33">
        <f>[1]CA!I38</f>
        <v>13.643999999999998</v>
      </c>
      <c r="J38" s="35">
        <f t="shared" si="1"/>
        <v>2.5737079946123398E-2</v>
      </c>
    </row>
    <row r="39" spans="3:10" ht="19.5" x14ac:dyDescent="0.3">
      <c r="C39" s="44" t="s">
        <v>172</v>
      </c>
      <c r="D39" s="33">
        <f>[1]CA!D39</f>
        <v>0.58000000000000007</v>
      </c>
      <c r="E39" s="33">
        <f>[1]CA!E39</f>
        <v>0.65700000000000003</v>
      </c>
      <c r="F39" s="33">
        <f>[1]CA!F39</f>
        <v>1.0070000000000001</v>
      </c>
      <c r="G39" s="33">
        <f>[1]CA!G39</f>
        <v>1.028</v>
      </c>
      <c r="H39" s="33">
        <f>[1]CA!H39</f>
        <v>1.077</v>
      </c>
      <c r="I39" s="33">
        <f>[1]CA!I39</f>
        <v>1.137</v>
      </c>
      <c r="J39" s="35">
        <f t="shared" si="1"/>
        <v>2.6227283174051541E-2</v>
      </c>
    </row>
    <row r="40" spans="3:10" ht="19.5" x14ac:dyDescent="0.3">
      <c r="C40" s="44" t="s">
        <v>173</v>
      </c>
      <c r="D40" s="33">
        <f>[1]CA!D40</f>
        <v>0.69399999999999995</v>
      </c>
      <c r="E40" s="33">
        <f>[1]CA!E40</f>
        <v>0.41499999999999998</v>
      </c>
      <c r="F40" s="33">
        <f>[1]CA!F40</f>
        <v>0.27700000000000002</v>
      </c>
      <c r="G40" s="33">
        <f>[1]CA!G40</f>
        <v>0.19</v>
      </c>
      <c r="H40" s="33">
        <f>[1]CA!H40</f>
        <v>0.13500000000000001</v>
      </c>
      <c r="I40" s="33">
        <f>[1]CA!I40</f>
        <v>0.10100000000000001</v>
      </c>
      <c r="J40" s="35">
        <f t="shared" si="1"/>
        <v>-7.1448005784793933E-2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47"/>
    </row>
    <row r="42" spans="3:10" ht="19.5" x14ac:dyDescent="0.3">
      <c r="C42" s="36" t="s">
        <v>175</v>
      </c>
      <c r="D42" s="48">
        <f>[1]CA!D42</f>
        <v>641489.68999999994</v>
      </c>
      <c r="E42" s="48">
        <f>[1]CA!E42</f>
        <v>679054.04</v>
      </c>
      <c r="F42" s="48">
        <f>[1]CA!F42</f>
        <v>716211.95</v>
      </c>
      <c r="G42" s="48">
        <f>[1]CA!G42</f>
        <v>744701.58</v>
      </c>
      <c r="H42" s="48">
        <f>[1]CA!H42</f>
        <v>773115.62</v>
      </c>
      <c r="I42" s="48">
        <f>[1]CA!I42</f>
        <v>796417.91</v>
      </c>
      <c r="J42" s="38">
        <f t="shared" ref="J42:J51" si="2">IFERROR((I42/$D42)^(1/(I$3-$D$3))-1,"-")</f>
        <v>8.3551319995316398E-3</v>
      </c>
    </row>
    <row r="43" spans="3:10" ht="19.5" x14ac:dyDescent="0.3">
      <c r="C43" s="36" t="s">
        <v>176</v>
      </c>
      <c r="D43" s="48">
        <f>[1]CA!D43</f>
        <v>139602.5</v>
      </c>
      <c r="E43" s="48">
        <f>[1]CA!E43</f>
        <v>155294.10999999996</v>
      </c>
      <c r="F43" s="48">
        <f>[1]CA!F43</f>
        <v>160581.00999999998</v>
      </c>
      <c r="G43" s="48">
        <f>[1]CA!G43</f>
        <v>166296.24</v>
      </c>
      <c r="H43" s="48">
        <f>[1]CA!H43</f>
        <v>171685.28999999998</v>
      </c>
      <c r="I43" s="48">
        <f>[1]CA!I43</f>
        <v>172983.28999999998</v>
      </c>
      <c r="J43" s="38">
        <f t="shared" si="2"/>
        <v>8.280088091094262E-3</v>
      </c>
    </row>
    <row r="44" spans="3:10" ht="19.5" x14ac:dyDescent="0.3">
      <c r="C44" s="32" t="s">
        <v>177</v>
      </c>
      <c r="D44" s="49">
        <f>[1]CA!D44</f>
        <v>77202.95</v>
      </c>
      <c r="E44" s="49">
        <f>[1]CA!E44</f>
        <v>81912.649999999994</v>
      </c>
      <c r="F44" s="49">
        <f>[1]CA!F44</f>
        <v>85297.65</v>
      </c>
      <c r="G44" s="49">
        <f>[1]CA!G44</f>
        <v>86523.66</v>
      </c>
      <c r="H44" s="49">
        <f>[1]CA!H44</f>
        <v>87338.65</v>
      </c>
      <c r="I44" s="49">
        <f>[1]CA!I44</f>
        <v>87438.65</v>
      </c>
      <c r="J44" s="35">
        <f t="shared" si="2"/>
        <v>4.7999343335474176E-3</v>
      </c>
    </row>
    <row r="45" spans="3:10" ht="19.5" x14ac:dyDescent="0.3">
      <c r="C45" s="32" t="s">
        <v>178</v>
      </c>
      <c r="D45" s="49">
        <f>[1]CA!D45</f>
        <v>9040.81</v>
      </c>
      <c r="E45" s="49">
        <f>[1]CA!E45</f>
        <v>15506.46</v>
      </c>
      <c r="F45" s="49">
        <f>[1]CA!F45</f>
        <v>16872.259999999998</v>
      </c>
      <c r="G45" s="49">
        <f>[1]CA!G45</f>
        <v>18132.259999999998</v>
      </c>
      <c r="H45" s="49">
        <f>[1]CA!H45</f>
        <v>19034.259999999998</v>
      </c>
      <c r="I45" s="49">
        <f>[1]CA!I45</f>
        <v>19449.259999999998</v>
      </c>
      <c r="J45" s="35">
        <f t="shared" si="2"/>
        <v>2.9902209811983438E-2</v>
      </c>
    </row>
    <row r="46" spans="3:10" ht="19.5" x14ac:dyDescent="0.3">
      <c r="C46" s="32" t="s">
        <v>179</v>
      </c>
      <c r="D46" s="49">
        <f>[1]CA!D46</f>
        <v>2250.6</v>
      </c>
      <c r="E46" s="49">
        <f>[1]CA!E46</f>
        <v>3155.45</v>
      </c>
      <c r="F46" s="49">
        <f>[1]CA!F46</f>
        <v>3360.45</v>
      </c>
      <c r="G46" s="49">
        <f>[1]CA!G46</f>
        <v>3551.45</v>
      </c>
      <c r="H46" s="49">
        <f>[1]CA!H46</f>
        <v>3761.45</v>
      </c>
      <c r="I46" s="49">
        <f>[1]CA!I46</f>
        <v>3811.45</v>
      </c>
      <c r="J46" s="35">
        <f t="shared" si="2"/>
        <v>2.0468701033365955E-2</v>
      </c>
    </row>
    <row r="47" spans="3:10" ht="19.5" x14ac:dyDescent="0.3">
      <c r="C47" s="32" t="s">
        <v>180</v>
      </c>
      <c r="D47" s="49">
        <f>[1]CA!D47</f>
        <v>1453.26</v>
      </c>
      <c r="E47" s="49">
        <f>[1]CA!E47</f>
        <v>4691.8599999999997</v>
      </c>
      <c r="F47" s="49">
        <f>[1]CA!F47</f>
        <v>4796.8599999999997</v>
      </c>
      <c r="G47" s="49">
        <f>[1]CA!G47</f>
        <v>4871.8599999999997</v>
      </c>
      <c r="H47" s="49">
        <f>[1]CA!H47</f>
        <v>4946.8599999999997</v>
      </c>
      <c r="I47" s="49">
        <f>[1]CA!I47</f>
        <v>4969.8599999999997</v>
      </c>
      <c r="J47" s="35">
        <f t="shared" si="2"/>
        <v>4.8427716749771754E-2</v>
      </c>
    </row>
    <row r="48" spans="3:10" ht="19.5" x14ac:dyDescent="0.3">
      <c r="C48" s="32" t="s">
        <v>181</v>
      </c>
      <c r="D48" s="49">
        <f>[1]CA!D48</f>
        <v>14320</v>
      </c>
      <c r="E48" s="49">
        <f>[1]CA!E48</f>
        <v>10400</v>
      </c>
      <c r="F48" s="49">
        <f>[1]CA!F48</f>
        <v>8370</v>
      </c>
      <c r="G48" s="49">
        <f>[1]CA!G48</f>
        <v>10240</v>
      </c>
      <c r="H48" s="49">
        <f>[1]CA!H48</f>
        <v>11080</v>
      </c>
      <c r="I48" s="49">
        <f>[1]CA!I48</f>
        <v>11080</v>
      </c>
      <c r="J48" s="35">
        <f t="shared" si="2"/>
        <v>-9.8174708885203632E-3</v>
      </c>
    </row>
    <row r="49" spans="3:10" ht="19.5" x14ac:dyDescent="0.3">
      <c r="C49" s="32" t="s">
        <v>182</v>
      </c>
      <c r="D49" s="49">
        <f>[1]CA!D49</f>
        <v>10219.32</v>
      </c>
      <c r="E49" s="49">
        <f>[1]CA!E49</f>
        <v>9091.48</v>
      </c>
      <c r="F49" s="49">
        <f>[1]CA!F49</f>
        <v>8893.48</v>
      </c>
      <c r="G49" s="49">
        <f>[1]CA!G49</f>
        <v>5604.8</v>
      </c>
      <c r="H49" s="49">
        <f>[1]CA!H49</f>
        <v>5848.8</v>
      </c>
      <c r="I49" s="49">
        <f>[1]CA!I49</f>
        <v>5388.8</v>
      </c>
      <c r="J49" s="35">
        <f t="shared" si="2"/>
        <v>-2.4313295028730142E-2</v>
      </c>
    </row>
    <row r="50" spans="3:10" ht="19.5" x14ac:dyDescent="0.3">
      <c r="C50" s="32" t="s">
        <v>151</v>
      </c>
      <c r="D50" s="49">
        <f>[1]CA!D50</f>
        <v>21628.2</v>
      </c>
      <c r="E50" s="49">
        <f>[1]CA!E50</f>
        <v>27679</v>
      </c>
      <c r="F50" s="49">
        <f>[1]CA!F50</f>
        <v>30149.1</v>
      </c>
      <c r="G50" s="49">
        <f>[1]CA!G50</f>
        <v>34584.1</v>
      </c>
      <c r="H50" s="49">
        <f>[1]CA!H50</f>
        <v>36945.199999999997</v>
      </c>
      <c r="I50" s="49">
        <f>[1]CA!I50</f>
        <v>38015.199999999997</v>
      </c>
      <c r="J50" s="35">
        <f t="shared" si="2"/>
        <v>2.1928827044628951E-2</v>
      </c>
    </row>
    <row r="51" spans="3:10" ht="19.5" x14ac:dyDescent="0.3">
      <c r="C51" s="32" t="s">
        <v>183</v>
      </c>
      <c r="D51" s="49">
        <f>[1]CA!D51</f>
        <v>3487.36</v>
      </c>
      <c r="E51" s="49">
        <f>[1]CA!E51</f>
        <v>2857.21</v>
      </c>
      <c r="F51" s="49">
        <f>[1]CA!F51</f>
        <v>2841.21</v>
      </c>
      <c r="G51" s="49">
        <f>[1]CA!G51</f>
        <v>2788.11</v>
      </c>
      <c r="H51" s="49">
        <f>[1]CA!H51</f>
        <v>2730.07</v>
      </c>
      <c r="I51" s="49">
        <f>[1]CA!I51</f>
        <v>2830.07</v>
      </c>
      <c r="J51" s="35">
        <f t="shared" si="2"/>
        <v>-8.0002706065784857E-3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185</v>
      </c>
      <c r="D53" s="51">
        <f>[1]CA!D53</f>
        <v>99.02</v>
      </c>
      <c r="E53" s="51">
        <f>[1]CA!E53</f>
        <v>81.621052631578962</v>
      </c>
      <c r="F53" s="51">
        <f>[1]CA!F53</f>
        <v>90.26315789473685</v>
      </c>
      <c r="G53" s="51">
        <f>[1]CA!G53</f>
        <v>97.989473684210537</v>
      </c>
      <c r="H53" s="51">
        <f>[1]CA!H53</f>
        <v>102.4</v>
      </c>
      <c r="I53" s="51">
        <f>[1]CA!I53</f>
        <v>107.04210526315789</v>
      </c>
      <c r="J53" s="35">
        <f>IFERROR((I53/$D53)^(1/(I$3-$D$3))-1,"-")</f>
        <v>3.0006627819461063E-3</v>
      </c>
    </row>
    <row r="54" spans="3:10" ht="19.5" x14ac:dyDescent="0.3">
      <c r="C54" s="32" t="s">
        <v>186</v>
      </c>
      <c r="D54" s="51">
        <f>[1]CA!D54</f>
        <v>4.3899999999999997</v>
      </c>
      <c r="E54" s="51">
        <f>[1]CA!E54</f>
        <v>3.85</v>
      </c>
      <c r="F54" s="51">
        <f>[1]CA!F54</f>
        <v>4.0999999999999996</v>
      </c>
      <c r="G54" s="51">
        <f>[1]CA!G54</f>
        <v>4.2499999999999964</v>
      </c>
      <c r="H54" s="51">
        <f>[1]CA!H54</f>
        <v>4.3999999999999932</v>
      </c>
      <c r="I54" s="51">
        <f>[1]CA!I54</f>
        <v>4.5499999999999918</v>
      </c>
      <c r="J54" s="35">
        <f>IFERROR((I54/$D54)^(1/(I$3-$D$3))-1,"-")</f>
        <v>1.3777946679802699E-3</v>
      </c>
    </row>
    <row r="55" spans="3:10" x14ac:dyDescent="0.25">
      <c r="C55" s="84" t="s">
        <v>187</v>
      </c>
      <c r="D55" s="85"/>
      <c r="E55" s="85"/>
      <c r="F55" s="85"/>
      <c r="G55" s="85"/>
      <c r="H55" s="85"/>
      <c r="I55" s="85"/>
      <c r="J55" s="86"/>
    </row>
    <row r="56" spans="3:10" x14ac:dyDescent="0.25">
      <c r="J56" s="52"/>
    </row>
  </sheetData>
  <mergeCells count="3">
    <mergeCell ref="C4:J4"/>
    <mergeCell ref="C8:J8"/>
    <mergeCell ref="C55:J55"/>
  </mergeCells>
  <pageMargins left="0.7" right="0.7" top="0.75" bottom="0.75" header="0.3" footer="0.3"/>
  <pageSetup scale="6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topLeftCell="A40" zoomScaleNormal="100" zoomScaleSheetLayoutView="85" workbookViewId="0"/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28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188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[1]BC!D5</f>
        <v>220707</v>
      </c>
      <c r="E5" s="33">
        <f>[1]BC!E5</f>
        <v>253909</v>
      </c>
      <c r="F5" s="33">
        <f>[1]BC!F5</f>
        <v>277030</v>
      </c>
      <c r="G5" s="33">
        <f>[1]BC!G5</f>
        <v>310045</v>
      </c>
      <c r="H5" s="33">
        <f>[1]BC!H5</f>
        <v>342097</v>
      </c>
      <c r="I5" s="33">
        <f>[1]BC!I5</f>
        <v>369694</v>
      </c>
      <c r="J5" s="34">
        <f>IFERROR((I5/$D5)^(1/(I$3-$D$3))-1,"-")</f>
        <v>2.0038105428924924E-2</v>
      </c>
    </row>
    <row r="6" spans="3:10" ht="19.5" x14ac:dyDescent="0.3">
      <c r="C6" s="32" t="s">
        <v>140</v>
      </c>
      <c r="D6" s="33">
        <f>[1]BC!D6</f>
        <v>4631.3</v>
      </c>
      <c r="E6" s="33">
        <f>[1]BC!E6</f>
        <v>4897.6000000000004</v>
      </c>
      <c r="F6" s="33">
        <f>[1]BC!F6</f>
        <v>5111.1000000000004</v>
      </c>
      <c r="G6" s="33">
        <f>[1]BC!G6</f>
        <v>5373.3</v>
      </c>
      <c r="H6" s="33">
        <f>[1]BC!H6</f>
        <v>5619.9</v>
      </c>
      <c r="I6" s="33">
        <f>[1]BC!I6</f>
        <v>5813.5</v>
      </c>
      <c r="J6" s="35">
        <f>IFERROR((I6/$D6)^(1/(I$3-$D$3))-1,"-")</f>
        <v>8.7823867198737471E-3</v>
      </c>
    </row>
    <row r="7" spans="3:10" ht="19.5" x14ac:dyDescent="0.3">
      <c r="C7" s="32" t="s">
        <v>141</v>
      </c>
      <c r="D7" s="33">
        <f>[1]BC!D7</f>
        <v>47655.517889145594</v>
      </c>
      <c r="E7" s="33">
        <f>[1]BC!E7</f>
        <v>51843.556027442006</v>
      </c>
      <c r="F7" s="33">
        <f>[1]BC!F7</f>
        <v>54201.639568781662</v>
      </c>
      <c r="G7" s="33">
        <f>[1]BC!G7</f>
        <v>57701.040329034302</v>
      </c>
      <c r="H7" s="33">
        <f>[1]BC!H7</f>
        <v>60872.435452588128</v>
      </c>
      <c r="I7" s="33">
        <f>[1]BC!I7</f>
        <v>63592.328201599725</v>
      </c>
      <c r="J7" s="35">
        <f>IFERROR((I7/$D7)^(1/(I$3-$D$3))-1,"-")</f>
        <v>1.1157727233571224E-2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[1]BC!D9</f>
        <v>1179.7178999999999</v>
      </c>
      <c r="E9" s="37">
        <f>[1]BC!E9</f>
        <v>1331.5626999999997</v>
      </c>
      <c r="F9" s="37">
        <f>[1]BC!F9</f>
        <v>1433.0647999999999</v>
      </c>
      <c r="G9" s="37">
        <f>[1]BC!G9</f>
        <v>1466.8634999999999</v>
      </c>
      <c r="H9" s="37">
        <f>[1]BC!H9</f>
        <v>1491.1708000000001</v>
      </c>
      <c r="I9" s="37">
        <f>[1]BC!I9</f>
        <v>1494.6611</v>
      </c>
      <c r="J9" s="38">
        <f>IFERROR((I9/$D9)^(1/(I$3-$D$3))-1,"-")</f>
        <v>9.1424682222607245E-3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41"/>
    </row>
    <row r="11" spans="3:10" ht="19.5" x14ac:dyDescent="0.3">
      <c r="C11" s="32" t="s">
        <v>145</v>
      </c>
      <c r="D11" s="33">
        <f>[1]BC!D11</f>
        <v>164.29040000000001</v>
      </c>
      <c r="E11" s="33">
        <f>[1]BC!E11</f>
        <v>168.22</v>
      </c>
      <c r="F11" s="33">
        <f>[1]BC!F11</f>
        <v>170.70439999999999</v>
      </c>
      <c r="G11" s="33">
        <f>[1]BC!G11</f>
        <v>173.0823</v>
      </c>
      <c r="H11" s="33">
        <f>[1]BC!H11</f>
        <v>175.30010000000001</v>
      </c>
      <c r="I11" s="33">
        <f>[1]BC!I11</f>
        <v>177.32180000000002</v>
      </c>
      <c r="J11" s="35">
        <f>IFERROR((I11/$D11)^(1/(I$3-$D$3))-1,"-")</f>
        <v>2.940104706004032E-3</v>
      </c>
    </row>
    <row r="12" spans="3:10" ht="19.5" x14ac:dyDescent="0.3">
      <c r="C12" s="32" t="s">
        <v>146</v>
      </c>
      <c r="D12" s="33">
        <f>[1]BC!D12</f>
        <v>132.0461</v>
      </c>
      <c r="E12" s="33">
        <f>[1]BC!E12</f>
        <v>144.31399999999999</v>
      </c>
      <c r="F12" s="33">
        <f>[1]BC!F12</f>
        <v>151.39570000000001</v>
      </c>
      <c r="G12" s="33">
        <f>[1]BC!G12</f>
        <v>159.6319</v>
      </c>
      <c r="H12" s="33">
        <f>[1]BC!H12</f>
        <v>169.73210000000003</v>
      </c>
      <c r="I12" s="33">
        <f>[1]BC!I12</f>
        <v>176.30889999999999</v>
      </c>
      <c r="J12" s="35">
        <f>IFERROR((I12/$D12)^(1/(I$3-$D$3))-1,"-")</f>
        <v>1.1180752829339724E-2</v>
      </c>
    </row>
    <row r="13" spans="3:10" ht="19.5" x14ac:dyDescent="0.3">
      <c r="C13" s="32" t="s">
        <v>147</v>
      </c>
      <c r="D13" s="33">
        <f>[1]BC!D13</f>
        <v>523.49110000000007</v>
      </c>
      <c r="E13" s="33">
        <f>[1]BC!E13</f>
        <v>624.9224999999999</v>
      </c>
      <c r="F13" s="33">
        <f>[1]BC!F13</f>
        <v>710.52549999999997</v>
      </c>
      <c r="G13" s="33">
        <f>[1]BC!G13</f>
        <v>716.74239999999998</v>
      </c>
      <c r="H13" s="33">
        <f>[1]BC!H13</f>
        <v>716.21100000000001</v>
      </c>
      <c r="I13" s="33">
        <f>[1]BC!I13</f>
        <v>708.63379999999995</v>
      </c>
      <c r="J13" s="35">
        <f>IFERROR((I13/$D13)^(1/(I$3-$D$3))-1,"-")</f>
        <v>1.1714968282266591E-2</v>
      </c>
    </row>
    <row r="14" spans="3:10" ht="19.5" x14ac:dyDescent="0.3">
      <c r="C14" s="32" t="s">
        <v>148</v>
      </c>
      <c r="D14" s="33">
        <f>[1]BC!D14</f>
        <v>359.89049999999997</v>
      </c>
      <c r="E14" s="33">
        <f>[1]BC!E14</f>
        <v>394.10619999999994</v>
      </c>
      <c r="F14" s="33">
        <f>[1]BC!F14</f>
        <v>400.43960000000004</v>
      </c>
      <c r="G14" s="33">
        <f>[1]BC!G14</f>
        <v>417.40709999999996</v>
      </c>
      <c r="H14" s="33">
        <f>[1]BC!H14</f>
        <v>429.92750000000001</v>
      </c>
      <c r="I14" s="33">
        <f>[1]BC!I14</f>
        <v>432.39670000000007</v>
      </c>
      <c r="J14" s="35">
        <f>IFERROR((I14/$D14)^(1/(I$3-$D$3))-1,"-")</f>
        <v>7.0843466860579518E-3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35"/>
    </row>
    <row r="16" spans="3:10" ht="19.5" x14ac:dyDescent="0.3">
      <c r="C16" s="32" t="s">
        <v>150</v>
      </c>
      <c r="D16" s="33">
        <f>[1]BC!D16</f>
        <v>214.19499999999999</v>
      </c>
      <c r="E16" s="33">
        <f>[1]BC!E16</f>
        <v>234.86179999999999</v>
      </c>
      <c r="F16" s="33">
        <f>[1]BC!F16</f>
        <v>247.6037</v>
      </c>
      <c r="G16" s="33">
        <f>[1]BC!G16</f>
        <v>257.34289999999999</v>
      </c>
      <c r="H16" s="33">
        <f>[1]BC!H16</f>
        <v>266.82139999999998</v>
      </c>
      <c r="I16" s="33">
        <f>[1]BC!I16</f>
        <v>273.5292</v>
      </c>
      <c r="J16" s="35">
        <f>IFERROR((I16/$D16)^(1/(I$3-$D$3))-1,"-")</f>
        <v>9.4490385123022769E-3</v>
      </c>
    </row>
    <row r="17" spans="3:10" ht="19.5" x14ac:dyDescent="0.3">
      <c r="C17" s="32" t="s">
        <v>151</v>
      </c>
      <c r="D17" s="33">
        <f>[1]BC!D17</f>
        <v>357.13819999999998</v>
      </c>
      <c r="E17" s="33">
        <f>[1]BC!E17</f>
        <v>439.85329999999999</v>
      </c>
      <c r="F17" s="33">
        <f>[1]BC!F17</f>
        <v>528.92619999999999</v>
      </c>
      <c r="G17" s="33">
        <f>[1]BC!G17</f>
        <v>539.65359999999998</v>
      </c>
      <c r="H17" s="33">
        <f>[1]BC!H17</f>
        <v>551.48019999999997</v>
      </c>
      <c r="I17" s="33">
        <f>[1]BC!I17</f>
        <v>558.64400000000001</v>
      </c>
      <c r="J17" s="35">
        <f>IFERROR((I17/$D17)^(1/(I$3-$D$3))-1,"-")</f>
        <v>1.7356190465568355E-2</v>
      </c>
    </row>
    <row r="18" spans="3:10" ht="19.5" x14ac:dyDescent="0.3">
      <c r="C18" s="32" t="s">
        <v>152</v>
      </c>
      <c r="D18" s="33">
        <f>[1]BC!D18</f>
        <v>420.23239999999993</v>
      </c>
      <c r="E18" s="33">
        <f>[1]BC!E18</f>
        <v>447.07929999999993</v>
      </c>
      <c r="F18" s="33">
        <f>[1]BC!F18</f>
        <v>453.38800000000009</v>
      </c>
      <c r="G18" s="33">
        <f>[1]BC!G18</f>
        <v>469.29370000000006</v>
      </c>
      <c r="H18" s="33">
        <f>[1]BC!H18</f>
        <v>478.62570000000005</v>
      </c>
      <c r="I18" s="33">
        <f>[1]BC!I18</f>
        <v>476.83460000000002</v>
      </c>
      <c r="J18" s="35">
        <f>IFERROR((I18/$D18)^(1/(I$3-$D$3))-1,"-")</f>
        <v>4.8718980846875759E-3</v>
      </c>
    </row>
    <row r="19" spans="3:10" ht="19.5" x14ac:dyDescent="0.3">
      <c r="C19" s="32" t="s">
        <v>153</v>
      </c>
      <c r="D19" s="33">
        <f>[1]BC!D19</f>
        <v>188.15230000000003</v>
      </c>
      <c r="E19" s="33">
        <f>[1]BC!E19</f>
        <v>209.76829999999998</v>
      </c>
      <c r="F19" s="33">
        <f>[1]BC!F19</f>
        <v>203.14689999999996</v>
      </c>
      <c r="G19" s="33">
        <f>[1]BC!G19</f>
        <v>200.57330000000002</v>
      </c>
      <c r="H19" s="33">
        <f>[1]BC!H19</f>
        <v>194.24350000000004</v>
      </c>
      <c r="I19" s="33">
        <f>[1]BC!I19</f>
        <v>185.65329999999997</v>
      </c>
      <c r="J19" s="35">
        <f>IFERROR((I19/$D19)^(1/(I$3-$D$3))-1,"-")</f>
        <v>-5.1412876760215109E-4</v>
      </c>
    </row>
    <row r="20" spans="3:10" ht="19.5" x14ac:dyDescent="0.3">
      <c r="C20" s="36" t="s">
        <v>154</v>
      </c>
      <c r="D20" s="37">
        <f>[1]BC!D20</f>
        <v>1309.92</v>
      </c>
      <c r="E20" s="37">
        <f>[1]BC!E20</f>
        <v>1474.1321</v>
      </c>
      <c r="F20" s="37">
        <f>[1]BC!F20</f>
        <v>1594.5511000000001</v>
      </c>
      <c r="G20" s="37">
        <f>[1]BC!G20</f>
        <v>1633.5041000000001</v>
      </c>
      <c r="H20" s="37">
        <f>[1]BC!H20</f>
        <v>1664.3303000000001</v>
      </c>
      <c r="I20" s="37">
        <f>[1]BC!I20</f>
        <v>1668.8329999999999</v>
      </c>
      <c r="J20" s="38">
        <f>IFERROR((I20/$D20)^(1/(I$3-$D$3))-1,"-")</f>
        <v>9.3572972690816325E-3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43"/>
    </row>
    <row r="22" spans="3:10" ht="19.5" x14ac:dyDescent="0.3">
      <c r="C22" s="36" t="s">
        <v>156</v>
      </c>
      <c r="D22" s="37">
        <f>[1]BC!D22</f>
        <v>49.535273743150455</v>
      </c>
      <c r="E22" s="37">
        <f>[1]BC!E22</f>
        <v>63.801625100672524</v>
      </c>
      <c r="F22" s="37">
        <f>[1]BC!F22</f>
        <v>78.748250158492425</v>
      </c>
      <c r="G22" s="37">
        <f>[1]BC!G22</f>
        <v>86.569235200610905</v>
      </c>
      <c r="H22" s="37">
        <f>[1]BC!H22</f>
        <v>88.791760349395105</v>
      </c>
      <c r="I22" s="37">
        <f>[1]BC!I22</f>
        <v>87.370006087583988</v>
      </c>
      <c r="J22" s="38">
        <f t="shared" ref="J22:J33" si="0">IFERROR((I22/$D22)^(1/(I$3-$D$3))-1,"-")</f>
        <v>2.2065576807693166E-2</v>
      </c>
    </row>
    <row r="23" spans="3:10" ht="19.5" x14ac:dyDescent="0.3">
      <c r="C23" s="44" t="s">
        <v>157</v>
      </c>
      <c r="D23" s="33">
        <f>[1]BC!D23</f>
        <v>21.583520559588816</v>
      </c>
      <c r="E23" s="33">
        <f>[1]BC!E23</f>
        <v>25.280524608252421</v>
      </c>
      <c r="F23" s="33">
        <f>[1]BC!F23</f>
        <v>29.51405372298494</v>
      </c>
      <c r="G23" s="33">
        <f>[1]BC!G23</f>
        <v>33.713300690203447</v>
      </c>
      <c r="H23" s="33">
        <f>[1]BC!H23</f>
        <v>34.268770484534052</v>
      </c>
      <c r="I23" s="33">
        <f>[1]BC!I23</f>
        <v>32.837323545336268</v>
      </c>
      <c r="J23" s="35">
        <f t="shared" si="0"/>
        <v>1.6270785108634778E-2</v>
      </c>
    </row>
    <row r="24" spans="3:10" ht="19.5" x14ac:dyDescent="0.3">
      <c r="C24" s="44" t="s">
        <v>158</v>
      </c>
      <c r="D24" s="33">
        <f>[1]BC!D24</f>
        <v>0</v>
      </c>
      <c r="E24" s="33">
        <f>[1]BC!E24</f>
        <v>0</v>
      </c>
      <c r="F24" s="33">
        <f>[1]BC!F24</f>
        <v>0</v>
      </c>
      <c r="G24" s="33">
        <f>[1]BC!G24</f>
        <v>0</v>
      </c>
      <c r="H24" s="33">
        <f>[1]BC!H24</f>
        <v>0</v>
      </c>
      <c r="I24" s="33">
        <f>[1]BC!I24</f>
        <v>0</v>
      </c>
      <c r="J24" s="35" t="str">
        <f t="shared" si="0"/>
        <v>-</v>
      </c>
    </row>
    <row r="25" spans="3:10" ht="19.5" x14ac:dyDescent="0.3">
      <c r="C25" s="44" t="s">
        <v>159</v>
      </c>
      <c r="D25" s="33">
        <f>[1]BC!D25</f>
        <v>27.951753183561642</v>
      </c>
      <c r="E25" s="33">
        <f>[1]BC!E25</f>
        <v>38.521100492420103</v>
      </c>
      <c r="F25" s="33">
        <f>[1]BC!F25</f>
        <v>49.234196435507485</v>
      </c>
      <c r="G25" s="33">
        <f>[1]BC!G25</f>
        <v>52.855934510407451</v>
      </c>
      <c r="H25" s="33">
        <f>[1]BC!H25</f>
        <v>54.522989864861046</v>
      </c>
      <c r="I25" s="33">
        <f>[1]BC!I25</f>
        <v>54.532682542247727</v>
      </c>
      <c r="J25" s="35">
        <f t="shared" si="0"/>
        <v>2.6037838899060528E-2</v>
      </c>
    </row>
    <row r="26" spans="3:10" ht="19.5" x14ac:dyDescent="0.3">
      <c r="C26" s="44" t="s">
        <v>160</v>
      </c>
      <c r="D26" s="33" t="str">
        <f>[1]BC!D26</f>
        <v>-</v>
      </c>
      <c r="E26" s="33" t="str">
        <f>[1]BC!E26</f>
        <v>-</v>
      </c>
      <c r="F26" s="33" t="str">
        <f>[1]BC!F26</f>
        <v>-</v>
      </c>
      <c r="G26" s="33" t="str">
        <f>[1]BC!G26</f>
        <v>-</v>
      </c>
      <c r="H26" s="33" t="str">
        <f>[1]BC!H26</f>
        <v>-</v>
      </c>
      <c r="I26" s="33" t="str">
        <f>[1]BC!I26</f>
        <v>-</v>
      </c>
      <c r="J26" s="35" t="str">
        <f t="shared" si="0"/>
        <v>-</v>
      </c>
    </row>
    <row r="27" spans="3:10" ht="19.5" x14ac:dyDescent="0.3">
      <c r="C27" s="44" t="s">
        <v>161</v>
      </c>
      <c r="D27" s="33" t="str">
        <f>[1]BC!D27</f>
        <v>-</v>
      </c>
      <c r="E27" s="33" t="str">
        <f>[1]BC!E27</f>
        <v>-</v>
      </c>
      <c r="F27" s="33" t="str">
        <f>[1]BC!F27</f>
        <v>-</v>
      </c>
      <c r="G27" s="33" t="str">
        <f>[1]BC!G27</f>
        <v>-</v>
      </c>
      <c r="H27" s="33" t="str">
        <f>[1]BC!H27</f>
        <v>-</v>
      </c>
      <c r="I27" s="33" t="str">
        <f>[1]BC!I27</f>
        <v>-</v>
      </c>
      <c r="J27" s="35" t="str">
        <f t="shared" si="0"/>
        <v>-</v>
      </c>
    </row>
    <row r="28" spans="3:10" ht="19.5" x14ac:dyDescent="0.3">
      <c r="C28" s="44" t="s">
        <v>162</v>
      </c>
      <c r="D28" s="33" t="str">
        <f>[1]BC!D28</f>
        <v>-</v>
      </c>
      <c r="E28" s="33" t="str">
        <f>[1]BC!E28</f>
        <v>-</v>
      </c>
      <c r="F28" s="33" t="str">
        <f>[1]BC!F28</f>
        <v>-</v>
      </c>
      <c r="G28" s="33" t="str">
        <f>[1]BC!G28</f>
        <v>-</v>
      </c>
      <c r="H28" s="33" t="str">
        <f>[1]BC!H28</f>
        <v>-</v>
      </c>
      <c r="I28" s="33" t="str">
        <f>[1]BC!I28</f>
        <v>-</v>
      </c>
      <c r="J28" s="35" t="str">
        <f t="shared" si="0"/>
        <v>-</v>
      </c>
    </row>
    <row r="29" spans="3:10" ht="19.5" x14ac:dyDescent="0.3">
      <c r="C29" s="36" t="s">
        <v>163</v>
      </c>
      <c r="D29" s="37">
        <f>[1]BC!D29</f>
        <v>63.469201917808221</v>
      </c>
      <c r="E29" s="37">
        <f>[1]BC!E29</f>
        <v>84.242008189205521</v>
      </c>
      <c r="F29" s="37">
        <f>[1]BC!F29</f>
        <v>110.99240271228157</v>
      </c>
      <c r="G29" s="37">
        <f>[1]BC!G29</f>
        <v>116.99614621212905</v>
      </c>
      <c r="H29" s="37">
        <f>[1]BC!H29</f>
        <v>121.93056581970295</v>
      </c>
      <c r="I29" s="37">
        <f>[1]BC!I29</f>
        <v>124.08680319099548</v>
      </c>
      <c r="J29" s="38">
        <f t="shared" si="0"/>
        <v>2.6120962739503817E-2</v>
      </c>
    </row>
    <row r="30" spans="3:10" ht="19.5" x14ac:dyDescent="0.3">
      <c r="C30" s="44" t="s">
        <v>164</v>
      </c>
      <c r="D30" s="33">
        <f>[1]BC!D30</f>
        <v>17.258122876712328</v>
      </c>
      <c r="E30" s="33">
        <f>[1]BC!E30</f>
        <v>24.2</v>
      </c>
      <c r="F30" s="33">
        <f>[1]BC!F30</f>
        <v>24.2</v>
      </c>
      <c r="G30" s="33">
        <f>[1]BC!G30</f>
        <v>24.2</v>
      </c>
      <c r="H30" s="33">
        <f>[1]BC!H30</f>
        <v>24.2</v>
      </c>
      <c r="I30" s="33">
        <f>[1]BC!I30</f>
        <v>24.2</v>
      </c>
      <c r="J30" s="35">
        <f t="shared" si="0"/>
        <v>1.3087583565402738E-2</v>
      </c>
    </row>
    <row r="31" spans="3:10" ht="19.5" x14ac:dyDescent="0.3">
      <c r="C31" s="44" t="s">
        <v>165</v>
      </c>
      <c r="D31" s="33">
        <f>[1]BC!D31</f>
        <v>15.424837753424656</v>
      </c>
      <c r="E31" s="33">
        <f>[1]BC!E31</f>
        <v>18.914040644380798</v>
      </c>
      <c r="F31" s="33">
        <f>[1]BC!F31</f>
        <v>29.926266318964419</v>
      </c>
      <c r="G31" s="33">
        <f>[1]BC!G31</f>
        <v>32.761210442766021</v>
      </c>
      <c r="H31" s="33">
        <f>[1]BC!H31</f>
        <v>34.969771350754222</v>
      </c>
      <c r="I31" s="33">
        <f>[1]BC!I31</f>
        <v>35.82774332223017</v>
      </c>
      <c r="J31" s="35">
        <f t="shared" si="0"/>
        <v>3.2944241417449005E-2</v>
      </c>
    </row>
    <row r="32" spans="3:10" ht="19.5" x14ac:dyDescent="0.3">
      <c r="C32" s="44" t="s">
        <v>166</v>
      </c>
      <c r="D32" s="33">
        <f>[1]BC!D32</f>
        <v>11.83807295890411</v>
      </c>
      <c r="E32" s="33">
        <f>[1]BC!E32</f>
        <v>15.255355942096086</v>
      </c>
      <c r="F32" s="33">
        <f>[1]BC!F32</f>
        <v>22.399925868753506</v>
      </c>
      <c r="G32" s="33">
        <f>[1]BC!G32</f>
        <v>24.047094478871458</v>
      </c>
      <c r="H32" s="33">
        <f>[1]BC!H32</f>
        <v>25.384074336063101</v>
      </c>
      <c r="I32" s="33">
        <f>[1]BC!I32</f>
        <v>25.957154172539052</v>
      </c>
      <c r="J32" s="35">
        <f t="shared" si="0"/>
        <v>3.0657728027916997E-2</v>
      </c>
    </row>
    <row r="33" spans="3:10" ht="19.5" x14ac:dyDescent="0.3">
      <c r="C33" s="44" t="s">
        <v>159</v>
      </c>
      <c r="D33" s="33">
        <f>[1]BC!D33</f>
        <v>18.948168328767125</v>
      </c>
      <c r="E33" s="33">
        <f>[1]BC!E33</f>
        <v>25.872611602728636</v>
      </c>
      <c r="F33" s="33">
        <f>[1]BC!F33</f>
        <v>34.466210524563643</v>
      </c>
      <c r="G33" s="33">
        <f>[1]BC!G33</f>
        <v>35.987841290491581</v>
      </c>
      <c r="H33" s="33">
        <f>[1]BC!H33</f>
        <v>37.376720132885637</v>
      </c>
      <c r="I33" s="33">
        <f>[1]BC!I33</f>
        <v>38.101905696226261</v>
      </c>
      <c r="J33" s="35">
        <f t="shared" si="0"/>
        <v>2.723176576692854E-2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46"/>
    </row>
    <row r="35" spans="3:10" ht="19.5" x14ac:dyDescent="0.3">
      <c r="C35" s="36" t="s">
        <v>168</v>
      </c>
      <c r="D35" s="37">
        <f>[1]BC!D35</f>
        <v>4.0039999999999996</v>
      </c>
      <c r="E35" s="37">
        <f>[1]BC!E35</f>
        <v>5.7759999999999998</v>
      </c>
      <c r="F35" s="37">
        <f>[1]BC!F35</f>
        <v>7.6</v>
      </c>
      <c r="G35" s="37">
        <f>[1]BC!G35</f>
        <v>7.8029999999999999</v>
      </c>
      <c r="H35" s="37">
        <f>[1]BC!H35</f>
        <v>8.0229999999999997</v>
      </c>
      <c r="I35" s="37">
        <f>[1]BC!I35</f>
        <v>8.1579999999999995</v>
      </c>
      <c r="J35" s="38">
        <f t="shared" ref="J35:J40" si="1">IFERROR((I35/$D35)^(1/(I$3-$D$3))-1,"-")</f>
        <v>2.7751366226546281E-2</v>
      </c>
    </row>
    <row r="36" spans="3:10" ht="19.5" x14ac:dyDescent="0.3">
      <c r="C36" s="44" t="s">
        <v>169</v>
      </c>
      <c r="D36" s="33">
        <f>[1]BC!D36</f>
        <v>4.2999999999999997E-2</v>
      </c>
      <c r="E36" s="33">
        <f>[1]BC!E36</f>
        <v>3.4000000000000002E-2</v>
      </c>
      <c r="F36" s="33">
        <f>[1]BC!F36</f>
        <v>3.5999999999999997E-2</v>
      </c>
      <c r="G36" s="33">
        <f>[1]BC!G36</f>
        <v>3.9E-2</v>
      </c>
      <c r="H36" s="33">
        <f>[1]BC!H36</f>
        <v>0.04</v>
      </c>
      <c r="I36" s="33">
        <f>[1]BC!I36</f>
        <v>3.7999999999999999E-2</v>
      </c>
      <c r="J36" s="35">
        <f t="shared" si="1"/>
        <v>-4.7430987335312924E-3</v>
      </c>
    </row>
    <row r="37" spans="3:10" ht="19.5" x14ac:dyDescent="0.3">
      <c r="C37" s="44" t="s">
        <v>170</v>
      </c>
      <c r="D37" s="33">
        <f>[1]BC!D37</f>
        <v>0.9</v>
      </c>
      <c r="E37" s="33">
        <f>[1]BC!E37</f>
        <v>0.51600000000000001</v>
      </c>
      <c r="F37" s="33">
        <f>[1]BC!F37</f>
        <v>0.36099999999999999</v>
      </c>
      <c r="G37" s="33">
        <f>[1]BC!G37</f>
        <v>0.27200000000000002</v>
      </c>
      <c r="H37" s="33">
        <f>[1]BC!H37</f>
        <v>0.22600000000000001</v>
      </c>
      <c r="I37" s="33">
        <f>[1]BC!I37</f>
        <v>0.20100000000000001</v>
      </c>
      <c r="J37" s="35">
        <f t="shared" si="1"/>
        <v>-5.6026610313703706E-2</v>
      </c>
    </row>
    <row r="38" spans="3:10" ht="19.5" x14ac:dyDescent="0.3">
      <c r="C38" s="44" t="s">
        <v>171</v>
      </c>
      <c r="D38" s="33">
        <f>[1]BC!D38</f>
        <v>2.5459999999999998</v>
      </c>
      <c r="E38" s="33">
        <f>[1]BC!E38</f>
        <v>4.75</v>
      </c>
      <c r="F38" s="33">
        <f>[1]BC!F38</f>
        <v>6.4459999999999997</v>
      </c>
      <c r="G38" s="33">
        <f>[1]BC!G38</f>
        <v>6.7690000000000001</v>
      </c>
      <c r="H38" s="33">
        <f>[1]BC!H38</f>
        <v>7.0430000000000001</v>
      </c>
      <c r="I38" s="33">
        <f>[1]BC!I38</f>
        <v>7.1989999999999998</v>
      </c>
      <c r="J38" s="35">
        <f t="shared" si="1"/>
        <v>4.0787501417357097E-2</v>
      </c>
    </row>
    <row r="39" spans="3:10" ht="19.5" x14ac:dyDescent="0.3">
      <c r="C39" s="44" t="s">
        <v>172</v>
      </c>
      <c r="D39" s="33">
        <f>[1]BC!D39</f>
        <v>0.51500000000000001</v>
      </c>
      <c r="E39" s="33">
        <f>[1]BC!E39</f>
        <v>0.47599999999999998</v>
      </c>
      <c r="F39" s="33">
        <f>[1]BC!F39</f>
        <v>0.75700000000000001</v>
      </c>
      <c r="G39" s="33">
        <f>[1]BC!G39</f>
        <v>0.72299999999999998</v>
      </c>
      <c r="H39" s="33">
        <f>[1]BC!H39</f>
        <v>0.71399999999999997</v>
      </c>
      <c r="I39" s="33">
        <f>[1]BC!I39</f>
        <v>0.72</v>
      </c>
      <c r="J39" s="35">
        <f t="shared" si="1"/>
        <v>1.297126449694197E-2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35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47"/>
    </row>
    <row r="42" spans="3:10" ht="19.5" x14ac:dyDescent="0.3">
      <c r="C42" s="36" t="s">
        <v>175</v>
      </c>
      <c r="D42" s="48">
        <f>[1]BC!D42</f>
        <v>67862.5</v>
      </c>
      <c r="E42" s="48">
        <f>[1]BC!E42</f>
        <v>74893.3</v>
      </c>
      <c r="F42" s="48">
        <f>[1]BC!F42</f>
        <v>81351.100000000006</v>
      </c>
      <c r="G42" s="48">
        <f>[1]BC!G42</f>
        <v>84228.7</v>
      </c>
      <c r="H42" s="48">
        <f>[1]BC!H42</f>
        <v>86519.8</v>
      </c>
      <c r="I42" s="48">
        <f>[1]BC!I42</f>
        <v>87495.4</v>
      </c>
      <c r="J42" s="38">
        <f t="shared" ref="J42:J51" si="2">IFERROR((I42/$D42)^(1/(I$3-$D$3))-1,"-")</f>
        <v>9.8210912064586875E-3</v>
      </c>
    </row>
    <row r="43" spans="3:10" ht="19.5" x14ac:dyDescent="0.3">
      <c r="C43" s="36" t="s">
        <v>176</v>
      </c>
      <c r="D43" s="48">
        <f>[1]BC!D43</f>
        <v>16858</v>
      </c>
      <c r="E43" s="48">
        <f>[1]BC!E43</f>
        <v>18070</v>
      </c>
      <c r="F43" s="48">
        <f>[1]BC!F43</f>
        <v>19504</v>
      </c>
      <c r="G43" s="48">
        <f>[1]BC!G43</f>
        <v>20196</v>
      </c>
      <c r="H43" s="48">
        <f>[1]BC!H43</f>
        <v>20480</v>
      </c>
      <c r="I43" s="48">
        <f>[1]BC!I43</f>
        <v>20564</v>
      </c>
      <c r="J43" s="38">
        <f t="shared" si="2"/>
        <v>7.6722300584650682E-3</v>
      </c>
    </row>
    <row r="44" spans="3:10" ht="19.5" x14ac:dyDescent="0.3">
      <c r="C44" s="32" t="s">
        <v>177</v>
      </c>
      <c r="D44" s="49">
        <f>[1]BC!D44</f>
        <v>13979</v>
      </c>
      <c r="E44" s="49">
        <f>[1]BC!E44</f>
        <v>15564</v>
      </c>
      <c r="F44" s="49">
        <f>[1]BC!F44</f>
        <v>16714</v>
      </c>
      <c r="G44" s="49">
        <f>[1]BC!G44</f>
        <v>17252</v>
      </c>
      <c r="H44" s="49">
        <f>[1]BC!H44</f>
        <v>17302</v>
      </c>
      <c r="I44" s="49">
        <f>[1]BC!I44</f>
        <v>17302</v>
      </c>
      <c r="J44" s="35">
        <f t="shared" si="2"/>
        <v>8.2362675041587341E-3</v>
      </c>
    </row>
    <row r="45" spans="3:10" ht="19.5" x14ac:dyDescent="0.3">
      <c r="C45" s="32" t="s">
        <v>178</v>
      </c>
      <c r="D45" s="49">
        <f>[1]BC!D45</f>
        <v>512</v>
      </c>
      <c r="E45" s="49">
        <f>[1]BC!E45</f>
        <v>894</v>
      </c>
      <c r="F45" s="49">
        <f>[1]BC!F45</f>
        <v>954</v>
      </c>
      <c r="G45" s="49">
        <f>[1]BC!G45</f>
        <v>1014</v>
      </c>
      <c r="H45" s="49">
        <f>[1]BC!H45</f>
        <v>1114</v>
      </c>
      <c r="I45" s="49">
        <f>[1]BC!I45</f>
        <v>1134</v>
      </c>
      <c r="J45" s="35">
        <f t="shared" si="2"/>
        <v>3.1056410263217593E-2</v>
      </c>
    </row>
    <row r="46" spans="3:10" ht="19.5" x14ac:dyDescent="0.3">
      <c r="C46" s="32" t="s">
        <v>179</v>
      </c>
      <c r="D46" s="49">
        <f>[1]BC!D46</f>
        <v>811</v>
      </c>
      <c r="E46" s="49">
        <f>[1]BC!E46</f>
        <v>891</v>
      </c>
      <c r="F46" s="49">
        <f>[1]BC!F46</f>
        <v>1011</v>
      </c>
      <c r="G46" s="49">
        <f>[1]BC!G46</f>
        <v>1091</v>
      </c>
      <c r="H46" s="49">
        <f>[1]BC!H46</f>
        <v>1211</v>
      </c>
      <c r="I46" s="49">
        <f>[1]BC!I46</f>
        <v>1261</v>
      </c>
      <c r="J46" s="35">
        <f t="shared" si="2"/>
        <v>1.7121548077163151E-2</v>
      </c>
    </row>
    <row r="47" spans="3:10" ht="19.5" x14ac:dyDescent="0.3">
      <c r="C47" s="32" t="s">
        <v>180</v>
      </c>
      <c r="D47" s="53">
        <f>[1]BC!D47</f>
        <v>2</v>
      </c>
      <c r="E47" s="53">
        <f>[1]BC!E47</f>
        <v>7</v>
      </c>
      <c r="F47" s="53">
        <f>[1]BC!F47</f>
        <v>11</v>
      </c>
      <c r="G47" s="53">
        <f>[1]BC!G47</f>
        <v>15</v>
      </c>
      <c r="H47" s="53">
        <f>[1]BC!H47</f>
        <v>19</v>
      </c>
      <c r="I47" s="53">
        <f>[1]BC!I47</f>
        <v>23</v>
      </c>
      <c r="J47" s="35">
        <f t="shared" si="2"/>
        <v>9.8489906583203224E-2</v>
      </c>
    </row>
    <row r="48" spans="3:10" ht="19.5" x14ac:dyDescent="0.3">
      <c r="C48" s="32" t="s">
        <v>181</v>
      </c>
      <c r="D48" s="53" t="str">
        <f>[1]BC!D48</f>
        <v>-</v>
      </c>
      <c r="E48" s="53" t="str">
        <f>[1]BC!E48</f>
        <v>-</v>
      </c>
      <c r="F48" s="53" t="str">
        <f>[1]BC!F48</f>
        <v>-</v>
      </c>
      <c r="G48" s="53" t="str">
        <f>[1]BC!G48</f>
        <v>-</v>
      </c>
      <c r="H48" s="53" t="str">
        <f>[1]BC!H48</f>
        <v>-</v>
      </c>
      <c r="I48" s="53" t="str">
        <f>[1]BC!I48</f>
        <v>-</v>
      </c>
      <c r="J48" s="35" t="str">
        <f t="shared" si="2"/>
        <v>-</v>
      </c>
    </row>
    <row r="49" spans="3:10" ht="19.5" x14ac:dyDescent="0.3">
      <c r="C49" s="32" t="s">
        <v>182</v>
      </c>
      <c r="D49" s="54" t="str">
        <f>[1]BC!D49</f>
        <v>-</v>
      </c>
      <c r="E49" s="53" t="str">
        <f>[1]BC!E49</f>
        <v>-</v>
      </c>
      <c r="F49" s="53" t="str">
        <f>[1]BC!F49</f>
        <v>-</v>
      </c>
      <c r="G49" s="53" t="str">
        <f>[1]BC!G49</f>
        <v>-</v>
      </c>
      <c r="H49" s="53" t="str">
        <f>[1]BC!H49</f>
        <v>-</v>
      </c>
      <c r="I49" s="53" t="str">
        <f>[1]BC!I49</f>
        <v>-</v>
      </c>
      <c r="J49" s="35" t="str">
        <f t="shared" si="2"/>
        <v>-</v>
      </c>
    </row>
    <row r="50" spans="3:10" ht="19.5" x14ac:dyDescent="0.3">
      <c r="C50" s="32" t="s">
        <v>151</v>
      </c>
      <c r="D50" s="53">
        <f>[1]BC!D50</f>
        <v>1472</v>
      </c>
      <c r="E50" s="53">
        <f>[1]BC!E50</f>
        <v>632</v>
      </c>
      <c r="F50" s="53">
        <f>[1]BC!F50</f>
        <v>732</v>
      </c>
      <c r="G50" s="53">
        <f>[1]BC!G50</f>
        <v>742</v>
      </c>
      <c r="H50" s="53">
        <f>[1]BC!H50</f>
        <v>752</v>
      </c>
      <c r="I50" s="53">
        <f>[1]BC!I50</f>
        <v>762</v>
      </c>
      <c r="J50" s="35">
        <f t="shared" si="2"/>
        <v>-2.5006290080109017E-2</v>
      </c>
    </row>
    <row r="51" spans="3:10" ht="19.5" x14ac:dyDescent="0.3">
      <c r="C51" s="32" t="s">
        <v>183</v>
      </c>
      <c r="D51" s="53">
        <f>[1]BC!D51</f>
        <v>82</v>
      </c>
      <c r="E51" s="53">
        <f>[1]BC!E51</f>
        <v>82</v>
      </c>
      <c r="F51" s="53">
        <f>[1]BC!F51</f>
        <v>82</v>
      </c>
      <c r="G51" s="53">
        <f>[1]BC!G51</f>
        <v>82</v>
      </c>
      <c r="H51" s="53">
        <f>[1]BC!H51</f>
        <v>82</v>
      </c>
      <c r="I51" s="53">
        <f>[1]BC!I51</f>
        <v>82</v>
      </c>
      <c r="J51" s="35">
        <f t="shared" si="2"/>
        <v>0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[1]BC!D53</f>
        <v>1748.748</v>
      </c>
      <c r="E53" s="33">
        <f>[1]BC!E53</f>
        <v>1947.5329999999999</v>
      </c>
      <c r="F53" s="33">
        <f>[1]BC!F53</f>
        <v>2104.4259999999999</v>
      </c>
      <c r="G53" s="33">
        <f>[1]BC!G53</f>
        <v>2302.2539999999999</v>
      </c>
      <c r="H53" s="33">
        <f>[1]BC!H53</f>
        <v>2504.6129999999998</v>
      </c>
      <c r="I53" s="33">
        <f>[1]BC!I53</f>
        <v>2679.9479999999999</v>
      </c>
      <c r="J53" s="35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[1]BC!D54</f>
        <v>0.90497737556561086</v>
      </c>
      <c r="E54" s="51">
        <f>[1]BC!E54</f>
        <v>0.80645161290322587</v>
      </c>
      <c r="F54" s="51">
        <f>[1]BC!F54</f>
        <v>0.79744816586921852</v>
      </c>
      <c r="G54" s="51">
        <f>[1]BC!G54</f>
        <v>0.80450522928399026</v>
      </c>
      <c r="H54" s="51">
        <f>[1]BC!H54</f>
        <v>0.81632653061224481</v>
      </c>
      <c r="I54" s="51">
        <f>[1]BC!I54</f>
        <v>0.82440230832646322</v>
      </c>
      <c r="J54" s="35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[1]BC!D55</f>
        <v>99.02</v>
      </c>
      <c r="E55" s="51">
        <f>[1]BC!E55</f>
        <v>81.621052631578962</v>
      </c>
      <c r="F55" s="51">
        <f>[1]BC!F55</f>
        <v>90.26315789473685</v>
      </c>
      <c r="G55" s="51">
        <f>[1]BC!G55</f>
        <v>97.989473684210537</v>
      </c>
      <c r="H55" s="51">
        <f>[1]BC!H55</f>
        <v>102.4</v>
      </c>
      <c r="I55" s="51">
        <f>[1]BC!I55</f>
        <v>107.04210526315789</v>
      </c>
      <c r="J55" s="35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[1]BC!D56</f>
        <v>4.3899999999999997</v>
      </c>
      <c r="E56" s="51">
        <f>[1]BC!E56</f>
        <v>3.85</v>
      </c>
      <c r="F56" s="51">
        <f>[1]BC!F56</f>
        <v>4.0999999999999996</v>
      </c>
      <c r="G56" s="51">
        <f>[1]BC!G56</f>
        <v>4.2499999999999964</v>
      </c>
      <c r="H56" s="51">
        <f>[1]BC!H56</f>
        <v>4.3999999999999932</v>
      </c>
      <c r="I56" s="51">
        <f>[1]BC!I56</f>
        <v>4.5499999999999918</v>
      </c>
      <c r="J56" s="35">
        <f>IFERROR((I56/$D56)^(1/(I$3-$D$3))-1,"-")</f>
        <v>1.3777946679802699E-3</v>
      </c>
    </row>
    <row r="57" spans="3:10" x14ac:dyDescent="0.25">
      <c r="C57" s="84" t="s">
        <v>192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topLeftCell="A37" zoomScaleNormal="100" zoomScaleSheetLayoutView="85" workbookViewId="0"/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193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[1]AB!D5</f>
        <v>316358</v>
      </c>
      <c r="E5" s="33">
        <f>[1]AB!E5</f>
        <v>343874</v>
      </c>
      <c r="F5" s="33">
        <f>[1]AB!F5</f>
        <v>382813</v>
      </c>
      <c r="G5" s="33">
        <f>[1]AB!G5</f>
        <v>416526</v>
      </c>
      <c r="H5" s="33">
        <f>[1]AB!H5</f>
        <v>455334</v>
      </c>
      <c r="I5" s="33">
        <f>[1]AB!I5</f>
        <v>488191</v>
      </c>
      <c r="J5" s="56">
        <f>IFERROR((I5/$D5)^(1/(I$3-$D$3))-1,"-")</f>
        <v>1.6825841744305681E-2</v>
      </c>
    </row>
    <row r="6" spans="3:10" ht="19.5" x14ac:dyDescent="0.3">
      <c r="C6" s="32" t="s">
        <v>140</v>
      </c>
      <c r="D6" s="33">
        <f>[1]AB!D6</f>
        <v>4121.7</v>
      </c>
      <c r="E6" s="33">
        <f>[1]AB!E6</f>
        <v>4496.8</v>
      </c>
      <c r="F6" s="33">
        <f>[1]AB!F6</f>
        <v>4876.3999999999996</v>
      </c>
      <c r="G6" s="33">
        <f>[1]AB!G6</f>
        <v>5184.7</v>
      </c>
      <c r="H6" s="33">
        <f>[1]AB!H6</f>
        <v>5466.2</v>
      </c>
      <c r="I6" s="33">
        <f>[1]AB!I6</f>
        <v>5762.1</v>
      </c>
      <c r="J6" s="57">
        <f>IFERROR((I6/$D6)^(1/(I$3-$D$3))-1,"-")</f>
        <v>1.2969393643387006E-2</v>
      </c>
    </row>
    <row r="7" spans="3:10" ht="19.5" x14ac:dyDescent="0.3">
      <c r="C7" s="32" t="s">
        <v>141</v>
      </c>
      <c r="D7" s="33">
        <f>[1]AB!D7</f>
        <v>76754.251886357582</v>
      </c>
      <c r="E7" s="33">
        <f>[1]AB!E7</f>
        <v>76470.82369685109</v>
      </c>
      <c r="F7" s="33">
        <f>[1]AB!F7</f>
        <v>78503.19908128948</v>
      </c>
      <c r="G7" s="33">
        <f>[1]AB!G7</f>
        <v>80337.531583312433</v>
      </c>
      <c r="H7" s="33">
        <f>[1]AB!H7</f>
        <v>83299.915846474702</v>
      </c>
      <c r="I7" s="33">
        <f>[1]AB!I7</f>
        <v>84724.492806442082</v>
      </c>
      <c r="J7" s="57">
        <f>IFERROR((I7/$D7)^(1/(I$3-$D$3))-1,"-")</f>
        <v>3.8070726767449603E-3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[1]AB!D9</f>
        <v>3977.5139999999997</v>
      </c>
      <c r="E9" s="37">
        <f>[1]AB!E9</f>
        <v>4718.2581999999993</v>
      </c>
      <c r="F9" s="37">
        <f>[1]AB!F9</f>
        <v>5022.5506000000014</v>
      </c>
      <c r="G9" s="37">
        <f>[1]AB!G9</f>
        <v>5221.6541999999999</v>
      </c>
      <c r="H9" s="37">
        <f>[1]AB!H9</f>
        <v>5363.3556000000008</v>
      </c>
      <c r="I9" s="37">
        <f>[1]AB!I9</f>
        <v>5426.1184999999996</v>
      </c>
      <c r="J9" s="58">
        <f>IFERROR((I9/$D9)^(1/(I$3-$D$3))-1,"-")</f>
        <v>1.2016511684246778E-2</v>
      </c>
    </row>
    <row r="10" spans="3:10" ht="19.5" x14ac:dyDescent="0.25">
      <c r="C10" s="39" t="s">
        <v>144</v>
      </c>
      <c r="D10" s="59"/>
      <c r="E10" s="59"/>
      <c r="F10" s="59"/>
      <c r="G10" s="59"/>
      <c r="H10" s="59"/>
      <c r="I10" s="59"/>
      <c r="J10" s="60"/>
    </row>
    <row r="11" spans="3:10" ht="19.5" x14ac:dyDescent="0.3">
      <c r="C11" s="32" t="s">
        <v>145</v>
      </c>
      <c r="D11" s="33">
        <f>[1]AB!D11</f>
        <v>224.33579999999998</v>
      </c>
      <c r="E11" s="33">
        <f>[1]AB!E11</f>
        <v>238.29609999999997</v>
      </c>
      <c r="F11" s="33">
        <f>[1]AB!F11</f>
        <v>245.47129999999999</v>
      </c>
      <c r="G11" s="33">
        <f>[1]AB!G11</f>
        <v>251.30670000000003</v>
      </c>
      <c r="H11" s="33">
        <f>[1]AB!H11</f>
        <v>255.88589999999999</v>
      </c>
      <c r="I11" s="33">
        <f>[1]AB!I11</f>
        <v>259.57699999999994</v>
      </c>
      <c r="J11" s="61">
        <f>IFERROR((I11/$D11)^(1/(I$3-$D$3))-1,"-")</f>
        <v>5.6276741432332855E-3</v>
      </c>
    </row>
    <row r="12" spans="3:10" ht="19.5" x14ac:dyDescent="0.3">
      <c r="C12" s="32" t="s">
        <v>146</v>
      </c>
      <c r="D12" s="33">
        <f>[1]AB!D12</f>
        <v>366.59280000000001</v>
      </c>
      <c r="E12" s="33">
        <f>[1]AB!E12</f>
        <v>403.69670000000002</v>
      </c>
      <c r="F12" s="33">
        <f>[1]AB!F12</f>
        <v>428.83089999999999</v>
      </c>
      <c r="G12" s="33">
        <f>[1]AB!G12</f>
        <v>450.0917</v>
      </c>
      <c r="H12" s="33">
        <f>[1]AB!H12</f>
        <v>467.14179999999999</v>
      </c>
      <c r="I12" s="33">
        <f>[1]AB!I12</f>
        <v>478.78299999999996</v>
      </c>
      <c r="J12" s="61">
        <f>IFERROR((I12/$D12)^(1/(I$3-$D$3))-1,"-")</f>
        <v>1.0321975997244603E-2</v>
      </c>
    </row>
    <row r="13" spans="3:10" ht="19.5" x14ac:dyDescent="0.3">
      <c r="C13" s="32" t="s">
        <v>147</v>
      </c>
      <c r="D13" s="33">
        <f>[1]AB!D13</f>
        <v>2892.4449000000004</v>
      </c>
      <c r="E13" s="33">
        <f>[1]AB!E13</f>
        <v>3542.598</v>
      </c>
      <c r="F13" s="33">
        <f>[1]AB!F13</f>
        <v>3770.1228999999998</v>
      </c>
      <c r="G13" s="33">
        <f>[1]AB!G13</f>
        <v>3907.3163999999997</v>
      </c>
      <c r="H13" s="33">
        <f>[1]AB!H13</f>
        <v>3982.7069000000001</v>
      </c>
      <c r="I13" s="33">
        <f>[1]AB!I13</f>
        <v>3990.1386000000002</v>
      </c>
      <c r="J13" s="61">
        <f>IFERROR((I13/$D13)^(1/(I$3-$D$3))-1,"-")</f>
        <v>1.2450868326556508E-2</v>
      </c>
    </row>
    <row r="14" spans="3:10" ht="19.5" x14ac:dyDescent="0.3">
      <c r="C14" s="32" t="s">
        <v>148</v>
      </c>
      <c r="D14" s="33">
        <f>[1]AB!D14</f>
        <v>494.14069999999998</v>
      </c>
      <c r="E14" s="33">
        <f>[1]AB!E14</f>
        <v>533.66789999999992</v>
      </c>
      <c r="F14" s="33">
        <f>[1]AB!F14</f>
        <v>578.12570000000005</v>
      </c>
      <c r="G14" s="33">
        <f>[1]AB!G14</f>
        <v>612.93939999999998</v>
      </c>
      <c r="H14" s="33">
        <f>[1]AB!H14</f>
        <v>657.62119999999993</v>
      </c>
      <c r="I14" s="33">
        <f>[1]AB!I14</f>
        <v>697.61970000000008</v>
      </c>
      <c r="J14" s="61">
        <f>IFERROR((I14/$D14)^(1/(I$3-$D$3))-1,"-")</f>
        <v>1.3351960205219005E-2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[1]AB!D16</f>
        <v>291.65440000000001</v>
      </c>
      <c r="E16" s="33">
        <f>[1]AB!E16</f>
        <v>343.01760000000002</v>
      </c>
      <c r="F16" s="33">
        <f>[1]AB!F16</f>
        <v>375.51130000000001</v>
      </c>
      <c r="G16" s="33">
        <f>[1]AB!G16</f>
        <v>406.30110000000002</v>
      </c>
      <c r="H16" s="33">
        <f>[1]AB!H16</f>
        <v>435.72809999999998</v>
      </c>
      <c r="I16" s="33">
        <f>[1]AB!I16</f>
        <v>460.59309999999999</v>
      </c>
      <c r="J16" s="61">
        <f>IFERROR((I16/$D16)^(1/(I$3-$D$3))-1,"-")</f>
        <v>1.7730171633235425E-2</v>
      </c>
    </row>
    <row r="17" spans="3:10" ht="19.5" x14ac:dyDescent="0.3">
      <c r="C17" s="32" t="s">
        <v>151</v>
      </c>
      <c r="D17" s="33">
        <f>[1]AB!D17</f>
        <v>2178.1410000000001</v>
      </c>
      <c r="E17" s="33">
        <f>[1]AB!E17</f>
        <v>2708.1494000000002</v>
      </c>
      <c r="F17" s="33">
        <f>[1]AB!F17</f>
        <v>2939.7865000000002</v>
      </c>
      <c r="G17" s="33">
        <f>[1]AB!G17</f>
        <v>3093.1305000000002</v>
      </c>
      <c r="H17" s="33">
        <f>[1]AB!H17</f>
        <v>3186.0756000000001</v>
      </c>
      <c r="I17" s="33">
        <f>[1]AB!I17</f>
        <v>3220.4144999999999</v>
      </c>
      <c r="J17" s="61">
        <f>IFERROR((I17/$D17)^(1/(I$3-$D$3))-1,"-")</f>
        <v>1.5153604249367625E-2</v>
      </c>
    </row>
    <row r="18" spans="3:10" ht="19.5" x14ac:dyDescent="0.3">
      <c r="C18" s="32" t="s">
        <v>152</v>
      </c>
      <c r="D18" s="33">
        <f>[1]AB!D18</f>
        <v>1402.7069999999999</v>
      </c>
      <c r="E18" s="33">
        <f>[1]AB!E18</f>
        <v>1566.4829999999999</v>
      </c>
      <c r="F18" s="33">
        <f>[1]AB!F18</f>
        <v>1611.5133000000003</v>
      </c>
      <c r="G18" s="33">
        <f>[1]AB!G18</f>
        <v>1631.4449999999999</v>
      </c>
      <c r="H18" s="33">
        <f>[1]AB!H18</f>
        <v>1654.6311999999998</v>
      </c>
      <c r="I18" s="33">
        <f>[1]AB!I18</f>
        <v>1661.8726999999999</v>
      </c>
      <c r="J18" s="61">
        <f>IFERROR((I18/$D18)^(1/(I$3-$D$3))-1,"-")</f>
        <v>6.5421205599365262E-3</v>
      </c>
    </row>
    <row r="19" spans="3:10" ht="19.5" x14ac:dyDescent="0.3">
      <c r="C19" s="32" t="s">
        <v>153</v>
      </c>
      <c r="D19" s="33">
        <f>[1]AB!D19</f>
        <v>105.01160000000002</v>
      </c>
      <c r="E19" s="33">
        <f>[1]AB!E19</f>
        <v>100.60820000000002</v>
      </c>
      <c r="F19" s="33">
        <f>[1]AB!F19</f>
        <v>95.739500000000007</v>
      </c>
      <c r="G19" s="33">
        <f>[1]AB!G19</f>
        <v>90.777600000000007</v>
      </c>
      <c r="H19" s="33">
        <f>[1]AB!H19</f>
        <v>86.920700000000011</v>
      </c>
      <c r="I19" s="33">
        <f>[1]AB!I19</f>
        <v>83.238199999999992</v>
      </c>
      <c r="J19" s="61">
        <f>IFERROR((I19/$D19)^(1/(I$3-$D$3))-1,"-")</f>
        <v>-8.8972768486456077E-3</v>
      </c>
    </row>
    <row r="20" spans="3:10" ht="19.5" x14ac:dyDescent="0.3">
      <c r="C20" s="36" t="s">
        <v>154</v>
      </c>
      <c r="D20" s="37">
        <f>[1]AB!D20</f>
        <v>4483.6122999999998</v>
      </c>
      <c r="E20" s="37">
        <f>[1]AB!E20</f>
        <v>5310.8710000000001</v>
      </c>
      <c r="F20" s="37">
        <f>[1]AB!F20</f>
        <v>5607.2241999999997</v>
      </c>
      <c r="G20" s="37">
        <f>[1]AB!G20</f>
        <v>5810.4169999999995</v>
      </c>
      <c r="H20" s="37">
        <f>[1]AB!H20</f>
        <v>6041.5928999999996</v>
      </c>
      <c r="I20" s="37">
        <f>[1]AB!I20</f>
        <v>6139.1195000000007</v>
      </c>
      <c r="J20" s="58">
        <f>IFERROR((I20/$D20)^(1/(I$3-$D$3))-1,"-")</f>
        <v>1.2159964962167757E-2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[1]AB!D22</f>
        <v>3051.7315676622684</v>
      </c>
      <c r="E22" s="37">
        <f>[1]AB!E22</f>
        <v>4002.3048482268678</v>
      </c>
      <c r="F22" s="37">
        <f>[1]AB!F22</f>
        <v>4542.4345629211366</v>
      </c>
      <c r="G22" s="37">
        <f>[1]AB!G22</f>
        <v>4980.3727244399352</v>
      </c>
      <c r="H22" s="37">
        <f>[1]AB!H22</f>
        <v>5267.1989341753588</v>
      </c>
      <c r="I22" s="37">
        <f>[1]AB!I22</f>
        <v>5437.6201627568753</v>
      </c>
      <c r="J22" s="58">
        <f t="shared" ref="J22:J33" si="0">IFERROR((I22/$D22)^(1/(I$3-$D$3))-1,"-")</f>
        <v>2.2465255495151659E-2</v>
      </c>
    </row>
    <row r="23" spans="3:10" ht="19.5" x14ac:dyDescent="0.3">
      <c r="C23" s="44" t="s">
        <v>157</v>
      </c>
      <c r="D23" s="33">
        <f>[1]AB!D23</f>
        <v>437.17270706350007</v>
      </c>
      <c r="E23" s="33">
        <f>[1]AB!E23</f>
        <v>399.60052148238441</v>
      </c>
      <c r="F23" s="33">
        <f>[1]AB!F23</f>
        <v>410.62462113374551</v>
      </c>
      <c r="G23" s="33">
        <f>[1]AB!G23</f>
        <v>432.59677672545024</v>
      </c>
      <c r="H23" s="33">
        <f>[1]AB!H23</f>
        <v>425.38288994366599</v>
      </c>
      <c r="I23" s="33">
        <f>[1]AB!I23</f>
        <v>404.21286047160697</v>
      </c>
      <c r="J23" s="61">
        <f t="shared" si="0"/>
        <v>-3.0103331459380156E-3</v>
      </c>
    </row>
    <row r="24" spans="3:10" ht="19.5" x14ac:dyDescent="0.3">
      <c r="C24" s="44" t="s">
        <v>158</v>
      </c>
      <c r="D24" s="33">
        <f>[1]AB!D24</f>
        <v>153.22459359519914</v>
      </c>
      <c r="E24" s="33">
        <f>[1]AB!E24</f>
        <v>131.5163619580396</v>
      </c>
      <c r="F24" s="33">
        <f>[1]AB!F24</f>
        <v>123.97517789234082</v>
      </c>
      <c r="G24" s="33">
        <f>[1]AB!G24</f>
        <v>121.25628349671054</v>
      </c>
      <c r="H24" s="33">
        <f>[1]AB!H24</f>
        <v>113.22055800002788</v>
      </c>
      <c r="I24" s="33">
        <f>[1]AB!I24</f>
        <v>103.45357549042849</v>
      </c>
      <c r="J24" s="61">
        <f t="shared" si="0"/>
        <v>-1.4993454572733156E-2</v>
      </c>
    </row>
    <row r="25" spans="3:10" ht="19.5" x14ac:dyDescent="0.3">
      <c r="C25" s="44" t="s">
        <v>159</v>
      </c>
      <c r="D25" s="33">
        <f>[1]AB!D25</f>
        <v>157.20386700356951</v>
      </c>
      <c r="E25" s="33">
        <f>[1]AB!E25</f>
        <v>164.2788708881111</v>
      </c>
      <c r="F25" s="33">
        <f>[1]AB!F25</f>
        <v>166.89325087005383</v>
      </c>
      <c r="G25" s="33">
        <f>[1]AB!G25</f>
        <v>167.74386970454242</v>
      </c>
      <c r="H25" s="33">
        <f>[1]AB!H25</f>
        <v>167.97912445399552</v>
      </c>
      <c r="I25" s="33">
        <f>[1]AB!I25</f>
        <v>166.04334678946222</v>
      </c>
      <c r="J25" s="61">
        <f t="shared" si="0"/>
        <v>2.106268942115852E-3</v>
      </c>
    </row>
    <row r="26" spans="3:10" ht="19.5" x14ac:dyDescent="0.3">
      <c r="C26" s="44" t="s">
        <v>160</v>
      </c>
      <c r="D26" s="33">
        <f>[1]AB!D26</f>
        <v>1038.18</v>
      </c>
      <c r="E26" s="33">
        <f>[1]AB!E26</f>
        <v>1475.2088235294118</v>
      </c>
      <c r="F26" s="33">
        <f>[1]AB!F26</f>
        <v>1556.9852941176471</v>
      </c>
      <c r="G26" s="33">
        <f>[1]AB!G26</f>
        <v>1583.5617647058825</v>
      </c>
      <c r="H26" s="33">
        <f>[1]AB!H26</f>
        <v>1613.208823529412</v>
      </c>
      <c r="I26" s="33">
        <f>[1]AB!I26</f>
        <v>1625.914705882353</v>
      </c>
      <c r="J26" s="61">
        <f t="shared" si="0"/>
        <v>1.7403607262998166E-2</v>
      </c>
    </row>
    <row r="27" spans="3:10" ht="19.5" x14ac:dyDescent="0.3">
      <c r="C27" s="44" t="s">
        <v>161</v>
      </c>
      <c r="D27" s="33">
        <f>[1]AB!D27</f>
        <v>1265.9503999999999</v>
      </c>
      <c r="E27" s="33">
        <f>[1]AB!E27</f>
        <v>1831.7002703689209</v>
      </c>
      <c r="F27" s="33">
        <f>[1]AB!F27</f>
        <v>2283.956218907349</v>
      </c>
      <c r="G27" s="33">
        <f>[1]AB!G27</f>
        <v>2675.2140298073491</v>
      </c>
      <c r="H27" s="33">
        <f>[1]AB!H27</f>
        <v>2947.4075382482574</v>
      </c>
      <c r="I27" s="33">
        <f>[1]AB!I27</f>
        <v>3137.9956741230239</v>
      </c>
      <c r="J27" s="61">
        <f t="shared" si="0"/>
        <v>3.5530535080385839E-2</v>
      </c>
    </row>
    <row r="28" spans="3:10" ht="19.5" x14ac:dyDescent="0.3">
      <c r="C28" s="44" t="s">
        <v>162</v>
      </c>
      <c r="D28" s="33">
        <f>[1]AB!D28</f>
        <v>954.49639999999988</v>
      </c>
      <c r="E28" s="33">
        <f>[1]AB!E28</f>
        <v>1165.5274999999999</v>
      </c>
      <c r="F28" s="33">
        <f>[1]AB!F28</f>
        <v>1184.165</v>
      </c>
      <c r="G28" s="33">
        <f>[1]AB!G28</f>
        <v>1202.165</v>
      </c>
      <c r="H28" s="33">
        <f>[1]AB!H28</f>
        <v>1227.365</v>
      </c>
      <c r="I28" s="33">
        <f>[1]AB!I28</f>
        <v>1238.165</v>
      </c>
      <c r="J28" s="61">
        <f t="shared" si="0"/>
        <v>1.0058008689431963E-2</v>
      </c>
    </row>
    <row r="29" spans="3:10" ht="19.5" x14ac:dyDescent="0.3">
      <c r="C29" s="36" t="s">
        <v>163</v>
      </c>
      <c r="D29" s="37">
        <f>[1]AB!D29</f>
        <v>603.80923080440436</v>
      </c>
      <c r="E29" s="37">
        <f>[1]AB!E29</f>
        <v>563.14854353666101</v>
      </c>
      <c r="F29" s="37">
        <f>[1]AB!F29</f>
        <v>559.29275585037192</v>
      </c>
      <c r="G29" s="37">
        <f>[1]AB!G29</f>
        <v>559.3385141452859</v>
      </c>
      <c r="H29" s="37">
        <f>[1]AB!H29</f>
        <v>560.27778310017368</v>
      </c>
      <c r="I29" s="37">
        <f>[1]AB!I29</f>
        <v>556.96838774919411</v>
      </c>
      <c r="J29" s="58">
        <f t="shared" si="0"/>
        <v>-3.1009444622089877E-3</v>
      </c>
    </row>
    <row r="30" spans="3:10" ht="19.5" x14ac:dyDescent="0.3">
      <c r="C30" s="44" t="s">
        <v>164</v>
      </c>
      <c r="D30" s="33">
        <f>[1]AB!D30</f>
        <v>217.00536380083494</v>
      </c>
      <c r="E30" s="33">
        <f>[1]AB!E30</f>
        <v>172.25914652450271</v>
      </c>
      <c r="F30" s="33">
        <f>[1]AB!F30</f>
        <v>172.25914652450271</v>
      </c>
      <c r="G30" s="33">
        <f>[1]AB!G30</f>
        <v>172.25914652450277</v>
      </c>
      <c r="H30" s="33">
        <f>[1]AB!H30</f>
        <v>172.25914652450277</v>
      </c>
      <c r="I30" s="33">
        <f>[1]AB!I30</f>
        <v>172.25914652450271</v>
      </c>
      <c r="J30" s="61">
        <f t="shared" si="0"/>
        <v>-8.8422927283914321E-3</v>
      </c>
    </row>
    <row r="31" spans="3:10" ht="19.5" x14ac:dyDescent="0.3">
      <c r="C31" s="44" t="s">
        <v>165</v>
      </c>
      <c r="D31" s="33">
        <f>[1]AB!D31</f>
        <v>147.69999999999996</v>
      </c>
      <c r="E31" s="33">
        <f>[1]AB!E31</f>
        <v>147.65508340106678</v>
      </c>
      <c r="F31" s="33">
        <f>[1]AB!F31</f>
        <v>144.67352020952808</v>
      </c>
      <c r="G31" s="33">
        <f>[1]AB!G31</f>
        <v>144.33774940543631</v>
      </c>
      <c r="H31" s="33">
        <f>[1]AB!H31</f>
        <v>144.96235543823366</v>
      </c>
      <c r="I31" s="33">
        <f>[1]AB!I31</f>
        <v>144.17001130291345</v>
      </c>
      <c r="J31" s="61">
        <f t="shared" si="0"/>
        <v>-9.2995010942731327E-4</v>
      </c>
    </row>
    <row r="32" spans="3:10" ht="19.5" x14ac:dyDescent="0.3">
      <c r="C32" s="44" t="s">
        <v>166</v>
      </c>
      <c r="D32" s="33">
        <f>[1]AB!D32</f>
        <v>81.900000000000006</v>
      </c>
      <c r="E32" s="33">
        <f>[1]AB!E32</f>
        <v>78.955442722980465</v>
      </c>
      <c r="F32" s="33">
        <f>[1]AB!F32</f>
        <v>75.466838246287253</v>
      </c>
      <c r="G32" s="33">
        <f>[1]AB!G32</f>
        <v>74.997748510804456</v>
      </c>
      <c r="H32" s="33">
        <f>[1]AB!H32</f>
        <v>75.077156683441814</v>
      </c>
      <c r="I32" s="33">
        <f>[1]AB!I32</f>
        <v>74.495883132315797</v>
      </c>
      <c r="J32" s="61">
        <f t="shared" si="0"/>
        <v>-3.6377950928948577E-3</v>
      </c>
    </row>
    <row r="33" spans="3:10" ht="19.5" x14ac:dyDescent="0.3">
      <c r="C33" s="44" t="s">
        <v>159</v>
      </c>
      <c r="D33" s="33">
        <f>[1]AB!D33</f>
        <v>157.20386700356951</v>
      </c>
      <c r="E33" s="33">
        <f>[1]AB!E33</f>
        <v>164.2788708881111</v>
      </c>
      <c r="F33" s="33">
        <f>[1]AB!F33</f>
        <v>166.89325087005383</v>
      </c>
      <c r="G33" s="33">
        <f>[1]AB!G33</f>
        <v>167.74386970454242</v>
      </c>
      <c r="H33" s="33">
        <f>[1]AB!H33</f>
        <v>167.97912445399552</v>
      </c>
      <c r="I33" s="33">
        <f>[1]AB!I33</f>
        <v>166.04334678946222</v>
      </c>
      <c r="J33" s="61">
        <f t="shared" si="0"/>
        <v>2.106268942115852E-3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>
        <f>[1]AB!D35</f>
        <v>9.8780000000000001</v>
      </c>
      <c r="E35" s="37">
        <f>[1]AB!E35</f>
        <v>9.7419999999999991</v>
      </c>
      <c r="F35" s="37">
        <f>[1]AB!F35</f>
        <v>9.6639999999999997</v>
      </c>
      <c r="G35" s="37">
        <f>[1]AB!G35</f>
        <v>9.5069999999999997</v>
      </c>
      <c r="H35" s="37">
        <f>[1]AB!H35</f>
        <v>9.5059999999999985</v>
      </c>
      <c r="I35" s="37">
        <f>[1]AB!I35</f>
        <v>9.4740000000000002</v>
      </c>
      <c r="J35" s="58">
        <f t="shared" ref="J35:J40" si="1">IFERROR((I35/$D35)^(1/(I$3-$D$3))-1,"-")</f>
        <v>-1.6048208040625456E-3</v>
      </c>
    </row>
    <row r="36" spans="3:10" ht="19.5" x14ac:dyDescent="0.3">
      <c r="C36" s="44" t="s">
        <v>169</v>
      </c>
      <c r="D36" s="33">
        <f>[1]AB!D36</f>
        <v>1.6970000000000001</v>
      </c>
      <c r="E36" s="33">
        <f>[1]AB!E36</f>
        <v>1.514</v>
      </c>
      <c r="F36" s="33">
        <f>[1]AB!F36</f>
        <v>1.5169999999999999</v>
      </c>
      <c r="G36" s="33">
        <f>[1]AB!G36</f>
        <v>1.544</v>
      </c>
      <c r="H36" s="33">
        <f>[1]AB!H36</f>
        <v>1.5049999999999999</v>
      </c>
      <c r="I36" s="33">
        <f>[1]AB!I36</f>
        <v>1.403</v>
      </c>
      <c r="J36" s="61">
        <f t="shared" si="1"/>
        <v>-7.2905702629314506E-3</v>
      </c>
    </row>
    <row r="37" spans="3:10" ht="19.5" x14ac:dyDescent="0.3">
      <c r="C37" s="44" t="s">
        <v>170</v>
      </c>
      <c r="D37" s="33">
        <f>[1]AB!D37</f>
        <v>3.1139999999999999</v>
      </c>
      <c r="E37" s="33">
        <f>[1]AB!E37</f>
        <v>2.2639999999999998</v>
      </c>
      <c r="F37" s="33">
        <f>[1]AB!F37</f>
        <v>1.8080000000000001</v>
      </c>
      <c r="G37" s="33">
        <f>[1]AB!G37</f>
        <v>1.4830000000000001</v>
      </c>
      <c r="H37" s="33">
        <f>[1]AB!H37</f>
        <v>1.2689999999999999</v>
      </c>
      <c r="I37" s="33">
        <f>[1]AB!I37</f>
        <v>1.1220000000000001</v>
      </c>
      <c r="J37" s="61">
        <f t="shared" si="1"/>
        <v>-3.8500617709021023E-2</v>
      </c>
    </row>
    <row r="38" spans="3:10" ht="19.5" x14ac:dyDescent="0.3">
      <c r="C38" s="44" t="s">
        <v>171</v>
      </c>
      <c r="D38" s="33">
        <f>[1]AB!D38</f>
        <v>4.3079999999999998</v>
      </c>
      <c r="E38" s="33">
        <f>[1]AB!E38</f>
        <v>5.3680000000000003</v>
      </c>
      <c r="F38" s="33">
        <f>[1]AB!F38</f>
        <v>5.8120000000000003</v>
      </c>
      <c r="G38" s="33">
        <f>[1]AB!G38</f>
        <v>5.9850000000000003</v>
      </c>
      <c r="H38" s="33">
        <f>[1]AB!H38</f>
        <v>6.234</v>
      </c>
      <c r="I38" s="33">
        <f>[1]AB!I38</f>
        <v>6.431</v>
      </c>
      <c r="J38" s="61">
        <f t="shared" si="1"/>
        <v>1.5529201312269425E-2</v>
      </c>
    </row>
    <row r="39" spans="3:10" ht="19.5" x14ac:dyDescent="0.3">
      <c r="C39" s="44" t="s">
        <v>172</v>
      </c>
      <c r="D39" s="33">
        <f>[1]AB!D39</f>
        <v>6.5000000000000002E-2</v>
      </c>
      <c r="E39" s="33">
        <f>[1]AB!E39</f>
        <v>0.18099999999999999</v>
      </c>
      <c r="F39" s="33">
        <f>[1]AB!F39</f>
        <v>0.25</v>
      </c>
      <c r="G39" s="33">
        <f>[1]AB!G39</f>
        <v>0.30499999999999999</v>
      </c>
      <c r="H39" s="33">
        <f>[1]AB!H39</f>
        <v>0.36299999999999999</v>
      </c>
      <c r="I39" s="33">
        <f>[1]AB!I39</f>
        <v>0.41699999999999998</v>
      </c>
      <c r="J39" s="61">
        <f t="shared" si="1"/>
        <v>7.4105713803122031E-2</v>
      </c>
    </row>
    <row r="40" spans="3:10" ht="19.5" x14ac:dyDescent="0.3">
      <c r="C40" s="44" t="s">
        <v>173</v>
      </c>
      <c r="D40" s="33">
        <f>INDEX([2]Reference!$G122:$AP122, MATCH(D$3,[2]Reference!$G$5:$AP$5))</f>
        <v>0.69399999999999995</v>
      </c>
      <c r="E40" s="33">
        <f>INDEX([2]Reference!$G122:$AP122, MATCH(E$3,[2]Reference!$G$5:$AP$5))</f>
        <v>0.41499999999999998</v>
      </c>
      <c r="F40" s="33">
        <f>INDEX([2]Reference!$G122:$AP122, MATCH(F$3,[2]Reference!$G$5:$AP$5))</f>
        <v>0.27700000000000002</v>
      </c>
      <c r="G40" s="33">
        <f>INDEX([2]Reference!$G122:$AP122, MATCH(G$3,[2]Reference!$G$5:$AP$5))</f>
        <v>0.19</v>
      </c>
      <c r="H40" s="33">
        <f>INDEX([2]Reference!$G122:$AP122, MATCH(H$3,[2]Reference!$G$5:$AP$5))</f>
        <v>0.13500000000000001</v>
      </c>
      <c r="I40" s="33">
        <f>INDEX([2]Reference!$G122:$AP122, MATCH(I$3,[2]Reference!$G$5:$AP$5))</f>
        <v>0.10100000000000001</v>
      </c>
      <c r="J40" s="61">
        <f t="shared" si="1"/>
        <v>-7.1448005784793933E-2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[1]AB!D42</f>
        <v>81341.7</v>
      </c>
      <c r="E42" s="48">
        <f>[1]AB!E42</f>
        <v>100353.7</v>
      </c>
      <c r="F42" s="48">
        <f>[1]AB!F42</f>
        <v>109747</v>
      </c>
      <c r="G42" s="48">
        <f>[1]AB!G42</f>
        <v>116959</v>
      </c>
      <c r="H42" s="48">
        <f>[1]AB!H42</f>
        <v>125840.8</v>
      </c>
      <c r="I42" s="48">
        <f>[1]AB!I42</f>
        <v>134489</v>
      </c>
      <c r="J42" s="58">
        <f t="shared" ref="J42:J51" si="2">IFERROR((I42/$D42)^(1/(I$3-$D$3))-1,"-")</f>
        <v>1.952758664267451E-2</v>
      </c>
    </row>
    <row r="43" spans="3:10" ht="19.5" x14ac:dyDescent="0.3">
      <c r="C43" s="36" t="s">
        <v>176</v>
      </c>
      <c r="D43" s="48">
        <f>[1]AB!D43</f>
        <v>15561.3</v>
      </c>
      <c r="E43" s="48">
        <f>[1]AB!E43</f>
        <v>21189</v>
      </c>
      <c r="F43" s="48">
        <f>[1]AB!F43</f>
        <v>23096</v>
      </c>
      <c r="G43" s="48">
        <f>[1]AB!G43</f>
        <v>23274</v>
      </c>
      <c r="H43" s="48">
        <f>[1]AB!H43</f>
        <v>25911</v>
      </c>
      <c r="I43" s="48">
        <f>[1]AB!I43</f>
        <v>27111</v>
      </c>
      <c r="J43" s="58">
        <f t="shared" si="2"/>
        <v>2.1581604199839566E-2</v>
      </c>
    </row>
    <row r="44" spans="3:10" ht="19.5" x14ac:dyDescent="0.3">
      <c r="C44" s="32" t="s">
        <v>177</v>
      </c>
      <c r="D44" s="49">
        <f>[1]AB!D44</f>
        <v>874</v>
      </c>
      <c r="E44" s="49">
        <f>[1]AB!E44</f>
        <v>874</v>
      </c>
      <c r="F44" s="49">
        <f>[1]AB!F44</f>
        <v>874</v>
      </c>
      <c r="G44" s="49">
        <f>[1]AB!G44</f>
        <v>874</v>
      </c>
      <c r="H44" s="49">
        <f>[1]AB!H44</f>
        <v>874</v>
      </c>
      <c r="I44" s="49">
        <f>[1]AB!I44</f>
        <v>874</v>
      </c>
      <c r="J44" s="61">
        <f t="shared" si="2"/>
        <v>0</v>
      </c>
    </row>
    <row r="45" spans="3:10" ht="19.5" x14ac:dyDescent="0.3">
      <c r="C45" s="32" t="s">
        <v>178</v>
      </c>
      <c r="D45" s="49">
        <f>[1]AB!D45</f>
        <v>1420</v>
      </c>
      <c r="E45" s="49">
        <f>[1]AB!E45</f>
        <v>2276</v>
      </c>
      <c r="F45" s="49">
        <f>[1]AB!F45</f>
        <v>2441</v>
      </c>
      <c r="G45" s="49">
        <f>[1]AB!G45</f>
        <v>2606</v>
      </c>
      <c r="H45" s="49">
        <f>[1]AB!H45</f>
        <v>2743</v>
      </c>
      <c r="I45" s="49">
        <f>[1]AB!I45</f>
        <v>2743</v>
      </c>
      <c r="J45" s="61">
        <f t="shared" si="2"/>
        <v>2.564624588116482E-2</v>
      </c>
    </row>
    <row r="46" spans="3:10" ht="19.5" x14ac:dyDescent="0.3">
      <c r="C46" s="32" t="s">
        <v>179</v>
      </c>
      <c r="D46" s="49">
        <f>[1]AB!D46</f>
        <v>286</v>
      </c>
      <c r="E46" s="49">
        <f>[1]AB!E46</f>
        <v>377</v>
      </c>
      <c r="F46" s="49">
        <f>[1]AB!F46</f>
        <v>427</v>
      </c>
      <c r="G46" s="49">
        <f>[1]AB!G46</f>
        <v>477</v>
      </c>
      <c r="H46" s="49">
        <f>[1]AB!H46</f>
        <v>527</v>
      </c>
      <c r="I46" s="49">
        <f>[1]AB!I46</f>
        <v>527</v>
      </c>
      <c r="J46" s="61">
        <f t="shared" si="2"/>
        <v>2.3786520054616567E-2</v>
      </c>
    </row>
    <row r="47" spans="3:10" ht="19.5" x14ac:dyDescent="0.3">
      <c r="C47" s="32" t="s">
        <v>180</v>
      </c>
      <c r="D47" s="53">
        <f>[1]AB!D47</f>
        <v>4</v>
      </c>
      <c r="E47" s="53">
        <f>[1]AB!E47</f>
        <v>54</v>
      </c>
      <c r="F47" s="53">
        <f>[1]AB!F47</f>
        <v>104</v>
      </c>
      <c r="G47" s="53">
        <f>[1]AB!G47</f>
        <v>154</v>
      </c>
      <c r="H47" s="53">
        <f>[1]AB!H47</f>
        <v>204</v>
      </c>
      <c r="I47" s="53">
        <f>[1]AB!I47</f>
        <v>204</v>
      </c>
      <c r="J47" s="61">
        <f t="shared" si="2"/>
        <v>0.16325727156183811</v>
      </c>
    </row>
    <row r="48" spans="3:10" ht="19.5" x14ac:dyDescent="0.3">
      <c r="C48" s="32" t="s">
        <v>181</v>
      </c>
      <c r="D48" s="53" t="str">
        <f>[1]AB!D48</f>
        <v>-</v>
      </c>
      <c r="E48" s="53" t="str">
        <f>[1]AB!E48</f>
        <v>-</v>
      </c>
      <c r="F48" s="53" t="str">
        <f>[1]AB!F48</f>
        <v>-</v>
      </c>
      <c r="G48" s="53" t="str">
        <f>[1]AB!G48</f>
        <v>-</v>
      </c>
      <c r="H48" s="53" t="str">
        <f>[1]AB!H48</f>
        <v>-</v>
      </c>
      <c r="I48" s="53" t="str">
        <f>[1]AB!I48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>
        <f>[1]AB!D49</f>
        <v>6391.3</v>
      </c>
      <c r="E49" s="53">
        <f>[1]AB!E49</f>
        <v>5822</v>
      </c>
      <c r="F49" s="53">
        <f>[1]AB!F49</f>
        <v>5664</v>
      </c>
      <c r="G49" s="53">
        <f>[1]AB!G49</f>
        <v>3177</v>
      </c>
      <c r="H49" s="53">
        <f>[1]AB!H49</f>
        <v>3577</v>
      </c>
      <c r="I49" s="53">
        <f>[1]AB!I49</f>
        <v>3577</v>
      </c>
      <c r="J49" s="61">
        <f t="shared" si="2"/>
        <v>-2.2076258369895685E-2</v>
      </c>
    </row>
    <row r="50" spans="3:10" ht="19.5" x14ac:dyDescent="0.3">
      <c r="C50" s="32" t="s">
        <v>151</v>
      </c>
      <c r="D50" s="53">
        <f>[1]AB!D50</f>
        <v>6579</v>
      </c>
      <c r="E50" s="53">
        <f>[1]AB!E50</f>
        <v>11779</v>
      </c>
      <c r="F50" s="53">
        <f>[1]AB!F50</f>
        <v>13579</v>
      </c>
      <c r="G50" s="53">
        <f>[1]AB!G50</f>
        <v>15979</v>
      </c>
      <c r="H50" s="53">
        <f>[1]AB!H50</f>
        <v>17979</v>
      </c>
      <c r="I50" s="53">
        <f>[1]AB!I50</f>
        <v>19079</v>
      </c>
      <c r="J50" s="61">
        <f t="shared" si="2"/>
        <v>4.1800234448641893E-2</v>
      </c>
    </row>
    <row r="51" spans="3:10" ht="19.5" x14ac:dyDescent="0.3">
      <c r="C51" s="32" t="s">
        <v>183</v>
      </c>
      <c r="D51" s="53">
        <f>[1]AB!D51</f>
        <v>7</v>
      </c>
      <c r="E51" s="53">
        <f>[1]AB!E51</f>
        <v>7</v>
      </c>
      <c r="F51" s="53">
        <f>[1]AB!F51</f>
        <v>7</v>
      </c>
      <c r="G51" s="53">
        <f>[1]AB!G51</f>
        <v>7</v>
      </c>
      <c r="H51" s="53">
        <f>[1]AB!H51</f>
        <v>7</v>
      </c>
      <c r="I51" s="53">
        <f>[1]AB!I51</f>
        <v>107</v>
      </c>
      <c r="J51" s="61">
        <f t="shared" si="2"/>
        <v>0.11057898550878398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64">
        <f>[1]AB!D53</f>
        <v>1748.748</v>
      </c>
      <c r="E53" s="64">
        <f>[1]AB!E53</f>
        <v>1947.5329999999999</v>
      </c>
      <c r="F53" s="64">
        <f>[1]AB!F53</f>
        <v>2104.4259999999999</v>
      </c>
      <c r="G53" s="64">
        <f>[1]AB!G53</f>
        <v>2302.2539999999999</v>
      </c>
      <c r="H53" s="64">
        <f>[1]AB!H53</f>
        <v>2504.6129999999998</v>
      </c>
      <c r="I53" s="64">
        <f>[1]AB!I53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65">
        <f>[1]AB!D54</f>
        <v>0.90497737556561086</v>
      </c>
      <c r="E54" s="65">
        <f>[1]AB!E54</f>
        <v>0.80645161290322587</v>
      </c>
      <c r="F54" s="65">
        <f>[1]AB!F54</f>
        <v>0.79744816586921852</v>
      </c>
      <c r="G54" s="65">
        <f>[1]AB!G54</f>
        <v>0.80450522928399026</v>
      </c>
      <c r="H54" s="65">
        <f>[1]AB!H54</f>
        <v>0.81632653061224481</v>
      </c>
      <c r="I54" s="65">
        <f>[1]AB!I54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65">
        <f>[1]AB!D55</f>
        <v>99.02</v>
      </c>
      <c r="E55" s="65">
        <f>[1]AB!E55</f>
        <v>81.621052631578962</v>
      </c>
      <c r="F55" s="65">
        <f>[1]AB!F55</f>
        <v>90.26315789473685</v>
      </c>
      <c r="G55" s="65">
        <f>[1]AB!G55</f>
        <v>97.989473684210537</v>
      </c>
      <c r="H55" s="65">
        <f>[1]AB!H55</f>
        <v>102.4</v>
      </c>
      <c r="I55" s="65">
        <f>[1]AB!I55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65">
        <f>[1]AB!D56</f>
        <v>4.3899999999999997</v>
      </c>
      <c r="E56" s="65">
        <f>[1]AB!E56</f>
        <v>3.85</v>
      </c>
      <c r="F56" s="65">
        <f>[1]AB!F56</f>
        <v>4.0999999999999996</v>
      </c>
      <c r="G56" s="65">
        <f>[1]AB!G56</f>
        <v>4.2499999999999964</v>
      </c>
      <c r="H56" s="65">
        <f>[1]AB!H56</f>
        <v>4.3999999999999932</v>
      </c>
      <c r="I56" s="65">
        <f>[1]AB!I56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topLeftCell="A34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194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[1]SK!D5</f>
        <v>63585</v>
      </c>
      <c r="E5" s="33">
        <f>[1]SK!E5</f>
        <v>68522</v>
      </c>
      <c r="F5" s="33">
        <f>[1]SK!F5</f>
        <v>71851</v>
      </c>
      <c r="G5" s="33">
        <f>[1]SK!G5</f>
        <v>75972</v>
      </c>
      <c r="H5" s="33">
        <f>[1]SK!H5</f>
        <v>79736</v>
      </c>
      <c r="I5" s="33">
        <f>[1]SK!I5</f>
        <v>82667</v>
      </c>
      <c r="J5" s="56">
        <f>IFERROR((I5/$D5)^(1/(I$3-$D$3))-1,"-")</f>
        <v>1.0145073380749769E-2</v>
      </c>
    </row>
    <row r="6" spans="3:10" ht="19.5" x14ac:dyDescent="0.3">
      <c r="C6" s="32" t="s">
        <v>140</v>
      </c>
      <c r="D6" s="33">
        <f>[1]SK!D6</f>
        <v>1125.4000000000001</v>
      </c>
      <c r="E6" s="33">
        <f>[1]SK!E6</f>
        <v>1203.4000000000001</v>
      </c>
      <c r="F6" s="33">
        <f>[1]SK!F6</f>
        <v>1250.0999999999999</v>
      </c>
      <c r="G6" s="33">
        <f>[1]SK!G6</f>
        <v>1286.0999999999999</v>
      </c>
      <c r="H6" s="33">
        <f>[1]SK!H6</f>
        <v>1319.3</v>
      </c>
      <c r="I6" s="33">
        <f>[1]SK!I6</f>
        <v>1353</v>
      </c>
      <c r="J6" s="61">
        <f>IFERROR((I6/$D6)^(1/(I$3-$D$3))-1,"-")</f>
        <v>7.1092214255663588E-3</v>
      </c>
    </row>
    <row r="7" spans="3:10" ht="19.5" x14ac:dyDescent="0.3">
      <c r="C7" s="32" t="s">
        <v>141</v>
      </c>
      <c r="D7" s="33">
        <f>[1]SK!D7</f>
        <v>56499.911142704812</v>
      </c>
      <c r="E7" s="33">
        <f>[1]SK!E7</f>
        <v>56940.335715472822</v>
      </c>
      <c r="F7" s="33">
        <f>[1]SK!F7</f>
        <v>57476.201903847694</v>
      </c>
      <c r="G7" s="33">
        <f>[1]SK!G7</f>
        <v>59071.611849778405</v>
      </c>
      <c r="H7" s="33">
        <f>[1]SK!H7</f>
        <v>60438.111119533089</v>
      </c>
      <c r="I7" s="33">
        <f>[1]SK!I7</f>
        <v>61099.039172209908</v>
      </c>
      <c r="J7" s="61">
        <f>IFERROR((I7/$D7)^(1/(I$3-$D$3))-1,"-")</f>
        <v>3.0144217633973902E-3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[1]SK!D9</f>
        <v>663.71790000000021</v>
      </c>
      <c r="E9" s="37">
        <f>[1]SK!E9</f>
        <v>713.96370000000002</v>
      </c>
      <c r="F9" s="37">
        <f>[1]SK!F9</f>
        <v>732.06859999999995</v>
      </c>
      <c r="G9" s="37">
        <f>[1]SK!G9</f>
        <v>741.80949999999996</v>
      </c>
      <c r="H9" s="37">
        <f>[1]SK!H9</f>
        <v>740.16499999999996</v>
      </c>
      <c r="I9" s="37">
        <f>[1]SK!I9</f>
        <v>732.03229999999996</v>
      </c>
      <c r="J9" s="58">
        <f>IFERROR((I9/$D9)^(1/(I$3-$D$3))-1,"-")</f>
        <v>3.7750857870237908E-3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[1]SK!D11</f>
        <v>52.020300000000006</v>
      </c>
      <c r="E11" s="33">
        <f>[1]SK!E11</f>
        <v>54.671800000000005</v>
      </c>
      <c r="F11" s="33">
        <f>[1]SK!F11</f>
        <v>55.818300000000001</v>
      </c>
      <c r="G11" s="33">
        <f>[1]SK!G11</f>
        <v>56.627000000000002</v>
      </c>
      <c r="H11" s="33">
        <f>[1]SK!H11</f>
        <v>57.124700000000004</v>
      </c>
      <c r="I11" s="33">
        <f>[1]SK!I11</f>
        <v>57.383300000000006</v>
      </c>
      <c r="J11" s="61">
        <f>IFERROR((I11/$D11)^(1/(I$3-$D$3))-1,"-")</f>
        <v>3.780948790522265E-3</v>
      </c>
    </row>
    <row r="12" spans="3:10" ht="19.5" x14ac:dyDescent="0.3">
      <c r="C12" s="32" t="s">
        <v>146</v>
      </c>
      <c r="D12" s="33">
        <f>[1]SK!D12</f>
        <v>97.951699999999988</v>
      </c>
      <c r="E12" s="33">
        <f>[1]SK!E12</f>
        <v>111.48569999999999</v>
      </c>
      <c r="F12" s="33">
        <f>[1]SK!F12</f>
        <v>118.5895</v>
      </c>
      <c r="G12" s="33">
        <f>[1]SK!G12</f>
        <v>120.54089999999999</v>
      </c>
      <c r="H12" s="33">
        <f>[1]SK!H12</f>
        <v>123.02830000000002</v>
      </c>
      <c r="I12" s="33">
        <f>[1]SK!I12</f>
        <v>124.2783</v>
      </c>
      <c r="J12" s="61">
        <f>IFERROR((I12/$D12)^(1/(I$3-$D$3))-1,"-")</f>
        <v>9.197769018516766E-3</v>
      </c>
    </row>
    <row r="13" spans="3:10" ht="19.5" x14ac:dyDescent="0.3">
      <c r="C13" s="32" t="s">
        <v>147</v>
      </c>
      <c r="D13" s="33">
        <f>[1]SK!D13</f>
        <v>362.20270000000005</v>
      </c>
      <c r="E13" s="33">
        <f>[1]SK!E13</f>
        <v>390.57389999999998</v>
      </c>
      <c r="F13" s="33">
        <f>[1]SK!F13</f>
        <v>403.50549999999993</v>
      </c>
      <c r="G13" s="33">
        <f>[1]SK!G13</f>
        <v>412.34640000000002</v>
      </c>
      <c r="H13" s="33">
        <f>[1]SK!H13</f>
        <v>409.2632000000001</v>
      </c>
      <c r="I13" s="33">
        <f>[1]SK!I13</f>
        <v>402.53980000000001</v>
      </c>
      <c r="J13" s="61">
        <f>IFERROR((I13/$D13)^(1/(I$3-$D$3))-1,"-")</f>
        <v>4.0694105056422458E-3</v>
      </c>
    </row>
    <row r="14" spans="3:10" ht="19.5" x14ac:dyDescent="0.3">
      <c r="C14" s="32" t="s">
        <v>148</v>
      </c>
      <c r="D14" s="33">
        <f>[1]SK!D14</f>
        <v>151.54309999999998</v>
      </c>
      <c r="E14" s="33">
        <f>[1]SK!E14</f>
        <v>157.23259999999999</v>
      </c>
      <c r="F14" s="33">
        <f>[1]SK!F14</f>
        <v>154.15500000000003</v>
      </c>
      <c r="G14" s="33">
        <f>[1]SK!G14</f>
        <v>152.29509999999999</v>
      </c>
      <c r="H14" s="33">
        <f>[1]SK!H14</f>
        <v>150.74880000000002</v>
      </c>
      <c r="I14" s="33">
        <f>[1]SK!I14</f>
        <v>147.83089999999999</v>
      </c>
      <c r="J14" s="61">
        <f>IFERROR((I14/$D14)^(1/(I$3-$D$3))-1,"-")</f>
        <v>-9.5343057944008436E-4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[1]SK!D16</f>
        <v>80.644499999999994</v>
      </c>
      <c r="E16" s="33">
        <f>[1]SK!E16</f>
        <v>89.506900000000002</v>
      </c>
      <c r="F16" s="33">
        <f>[1]SK!F16</f>
        <v>95.400599999999997</v>
      </c>
      <c r="G16" s="33">
        <f>[1]SK!G16</f>
        <v>100.48399999999999</v>
      </c>
      <c r="H16" s="33">
        <f>[1]SK!H16</f>
        <v>104.45229999999999</v>
      </c>
      <c r="I16" s="33">
        <f>[1]SK!I16</f>
        <v>107.4007</v>
      </c>
      <c r="J16" s="61">
        <f>IFERROR((I16/$D16)^(1/(I$3-$D$3))-1,"-")</f>
        <v>1.1080791942860158E-2</v>
      </c>
    </row>
    <row r="17" spans="3:10" ht="19.5" x14ac:dyDescent="0.3">
      <c r="C17" s="32" t="s">
        <v>151</v>
      </c>
      <c r="D17" s="33">
        <f>[1]SK!D17</f>
        <v>328.22030000000001</v>
      </c>
      <c r="E17" s="33">
        <f>[1]SK!E17</f>
        <v>367.5401</v>
      </c>
      <c r="F17" s="33">
        <f>[1]SK!F17</f>
        <v>383.7851</v>
      </c>
      <c r="G17" s="33">
        <f>[1]SK!G17</f>
        <v>391.90729999999996</v>
      </c>
      <c r="H17" s="33">
        <f>[1]SK!H17</f>
        <v>390.24279999999999</v>
      </c>
      <c r="I17" s="33">
        <f>[1]SK!I17</f>
        <v>384.86869999999999</v>
      </c>
      <c r="J17" s="61">
        <f>IFERROR((I17/$D17)^(1/(I$3-$D$3))-1,"-")</f>
        <v>6.142527185351021E-3</v>
      </c>
    </row>
    <row r="18" spans="3:10" ht="19.5" x14ac:dyDescent="0.3">
      <c r="C18" s="32" t="s">
        <v>152</v>
      </c>
      <c r="D18" s="33">
        <f>[1]SK!D18</f>
        <v>240.84940000000003</v>
      </c>
      <c r="E18" s="33">
        <f>[1]SK!E18</f>
        <v>241.91679999999999</v>
      </c>
      <c r="F18" s="33">
        <f>[1]SK!F18</f>
        <v>237.99369999999999</v>
      </c>
      <c r="G18" s="33">
        <f>[1]SK!G18</f>
        <v>234.52329999999998</v>
      </c>
      <c r="H18" s="33">
        <f>[1]SK!H18</f>
        <v>230.58319999999998</v>
      </c>
      <c r="I18" s="33">
        <f>[1]SK!I18</f>
        <v>225.00180000000006</v>
      </c>
      <c r="J18" s="61">
        <f>IFERROR((I18/$D18)^(1/(I$3-$D$3))-1,"-")</f>
        <v>-2.6144010899629144E-3</v>
      </c>
    </row>
    <row r="19" spans="3:10" ht="19.5" x14ac:dyDescent="0.3">
      <c r="C19" s="32" t="s">
        <v>153</v>
      </c>
      <c r="D19" s="33">
        <f>[1]SK!D19</f>
        <v>14.003699999999998</v>
      </c>
      <c r="E19" s="33">
        <f>[1]SK!E19</f>
        <v>14.999900000000002</v>
      </c>
      <c r="F19" s="33">
        <f>[1]SK!F19</f>
        <v>14.889200000000001</v>
      </c>
      <c r="G19" s="33">
        <f>[1]SK!G19</f>
        <v>14.8949</v>
      </c>
      <c r="H19" s="33">
        <f>[1]SK!H19</f>
        <v>14.886699999999999</v>
      </c>
      <c r="I19" s="33">
        <f>[1]SK!I19</f>
        <v>14.761099999999999</v>
      </c>
      <c r="J19" s="61">
        <f>IFERROR((I19/$D19)^(1/(I$3-$D$3))-1,"-")</f>
        <v>2.0279674627612376E-3</v>
      </c>
    </row>
    <row r="20" spans="3:10" ht="19.5" x14ac:dyDescent="0.3">
      <c r="C20" s="36" t="s">
        <v>154</v>
      </c>
      <c r="D20" s="37">
        <f>[1]SK!D20</f>
        <v>808.35749999999996</v>
      </c>
      <c r="E20" s="37">
        <f>[1]SK!E20</f>
        <v>856.7011</v>
      </c>
      <c r="F20" s="37">
        <f>[1]SK!F20</f>
        <v>883.38010000000008</v>
      </c>
      <c r="G20" s="37">
        <f>[1]SK!G20</f>
        <v>876.17979999999989</v>
      </c>
      <c r="H20" s="37">
        <f>[1]SK!H20</f>
        <v>888.2269</v>
      </c>
      <c r="I20" s="37">
        <f>[1]SK!I20</f>
        <v>868.32159999999999</v>
      </c>
      <c r="J20" s="58">
        <f>IFERROR((I20/$D20)^(1/(I$3-$D$3))-1,"-")</f>
        <v>2.7560116747231689E-3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[1]SK!D22</f>
        <v>509.2019113660711</v>
      </c>
      <c r="E22" s="37">
        <f>[1]SK!E22</f>
        <v>496.18716092026216</v>
      </c>
      <c r="F22" s="37">
        <f>[1]SK!F22</f>
        <v>497.42621197322103</v>
      </c>
      <c r="G22" s="37">
        <f>[1]SK!G22</f>
        <v>499.76980197081059</v>
      </c>
      <c r="H22" s="37">
        <f>[1]SK!H22</f>
        <v>471.44236695110106</v>
      </c>
      <c r="I22" s="37">
        <f>[1]SK!I22</f>
        <v>429.25061426084068</v>
      </c>
      <c r="J22" s="58">
        <f t="shared" ref="J22:J33" si="0">IFERROR((I22/$D22)^(1/(I$3-$D$3))-1,"-")</f>
        <v>-6.5478415210382668E-3</v>
      </c>
    </row>
    <row r="23" spans="3:10" ht="19.5" x14ac:dyDescent="0.3">
      <c r="C23" s="44" t="s">
        <v>157</v>
      </c>
      <c r="D23" s="33">
        <f>[1]SK!D23</f>
        <v>158.65271356932055</v>
      </c>
      <c r="E23" s="33">
        <f>[1]SK!E23</f>
        <v>173.53920135135979</v>
      </c>
      <c r="F23" s="33">
        <f>[1]SK!F23</f>
        <v>189.02870902709626</v>
      </c>
      <c r="G23" s="33">
        <f>[1]SK!G23</f>
        <v>202.18949232302722</v>
      </c>
      <c r="H23" s="33">
        <f>[1]SK!H23</f>
        <v>197.18013799052736</v>
      </c>
      <c r="I23" s="33">
        <f>[1]SK!I23</f>
        <v>181.84391958382378</v>
      </c>
      <c r="J23" s="61">
        <f t="shared" si="0"/>
        <v>5.2611419338797205E-3</v>
      </c>
    </row>
    <row r="24" spans="3:10" ht="19.5" x14ac:dyDescent="0.3">
      <c r="C24" s="44" t="s">
        <v>158</v>
      </c>
      <c r="D24" s="33">
        <f>[1]SK!D24</f>
        <v>349.33483930512404</v>
      </c>
      <c r="E24" s="33">
        <f>[1]SK!E24</f>
        <v>319.05067681953597</v>
      </c>
      <c r="F24" s="33">
        <f>[1]SK!F24</f>
        <v>304.39237900836036</v>
      </c>
      <c r="G24" s="33">
        <f>[1]SK!G24</f>
        <v>293.79406493164248</v>
      </c>
      <c r="H24" s="33">
        <f>[1]SK!H24</f>
        <v>270.94875532964016</v>
      </c>
      <c r="I24" s="33">
        <f>[1]SK!I24</f>
        <v>244.60661950176376</v>
      </c>
      <c r="J24" s="61">
        <f t="shared" si="0"/>
        <v>-1.3613395839976117E-2</v>
      </c>
    </row>
    <row r="25" spans="3:10" ht="19.5" x14ac:dyDescent="0.3">
      <c r="C25" s="44" t="s">
        <v>159</v>
      </c>
      <c r="D25" s="33">
        <f>[1]SK!D25</f>
        <v>1.2143584916265275</v>
      </c>
      <c r="E25" s="33">
        <f>[1]SK!E25</f>
        <v>3.5972827493664186</v>
      </c>
      <c r="F25" s="33">
        <f>[1]SK!F25</f>
        <v>4.0051239377644343</v>
      </c>
      <c r="G25" s="33">
        <f>[1]SK!G25</f>
        <v>3.7862447161409261</v>
      </c>
      <c r="H25" s="33">
        <f>[1]SK!H25</f>
        <v>3.3134736309335149</v>
      </c>
      <c r="I25" s="33">
        <f>[1]SK!I25</f>
        <v>2.8000751752531583</v>
      </c>
      <c r="J25" s="61">
        <f t="shared" si="0"/>
        <v>3.2653739814687333E-2</v>
      </c>
    </row>
    <row r="26" spans="3:10" ht="19.5" x14ac:dyDescent="0.3">
      <c r="C26" s="44" t="s">
        <v>160</v>
      </c>
      <c r="D26" s="33" t="str">
        <f>[1]SK!D26</f>
        <v>-</v>
      </c>
      <c r="E26" s="33" t="str">
        <f>[1]SK!E26</f>
        <v>-</v>
      </c>
      <c r="F26" s="33" t="str">
        <f>[1]SK!F26</f>
        <v>-</v>
      </c>
      <c r="G26" s="33" t="str">
        <f>[1]SK!G26</f>
        <v>-</v>
      </c>
      <c r="H26" s="33" t="str">
        <f>[1]SK!H26</f>
        <v>-</v>
      </c>
      <c r="I26" s="33" t="str">
        <f>[1]SK!I26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[1]SK!D27</f>
        <v>-</v>
      </c>
      <c r="E27" s="33" t="str">
        <f>[1]SK!E27</f>
        <v>-</v>
      </c>
      <c r="F27" s="33" t="str">
        <f>[1]SK!F27</f>
        <v>-</v>
      </c>
      <c r="G27" s="33" t="str">
        <f>[1]SK!G27</f>
        <v>-</v>
      </c>
      <c r="H27" s="33" t="str">
        <f>[1]SK!H27</f>
        <v>-</v>
      </c>
      <c r="I27" s="33" t="str">
        <f>[1]SK!I27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[1]SK!D28</f>
        <v>-</v>
      </c>
      <c r="E28" s="33" t="str">
        <f>[1]SK!E28</f>
        <v>-</v>
      </c>
      <c r="F28" s="33" t="str">
        <f>[1]SK!F28</f>
        <v>-</v>
      </c>
      <c r="G28" s="33" t="str">
        <f>[1]SK!G28</f>
        <v>-</v>
      </c>
      <c r="H28" s="33" t="str">
        <f>[1]SK!H28</f>
        <v>-</v>
      </c>
      <c r="I28" s="33" t="str">
        <f>[1]SK!I28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>
        <f>[1]SK!D29</f>
        <v>8.4568413165879548</v>
      </c>
      <c r="E29" s="37">
        <f>[1]SK!E29</f>
        <v>14.716531882255733</v>
      </c>
      <c r="F29" s="37">
        <f>[1]SK!F29</f>
        <v>14.959073666196243</v>
      </c>
      <c r="G29" s="37">
        <f>[1]SK!G29</f>
        <v>14.327382836042762</v>
      </c>
      <c r="H29" s="37">
        <f>[1]SK!H29</f>
        <v>13.509086495654422</v>
      </c>
      <c r="I29" s="37">
        <f>[1]SK!I29</f>
        <v>12.69507659731298</v>
      </c>
      <c r="J29" s="58">
        <f t="shared" si="0"/>
        <v>1.5747259772119104E-2</v>
      </c>
    </row>
    <row r="30" spans="3:10" ht="19.5" x14ac:dyDescent="0.3">
      <c r="C30" s="44" t="s">
        <v>164</v>
      </c>
      <c r="D30" s="33">
        <f>[1]SK!D30</f>
        <v>0.57460856054794518</v>
      </c>
      <c r="E30" s="33">
        <f>[1]SK!E30</f>
        <v>5.4408534754972777</v>
      </c>
      <c r="F30" s="33">
        <f>[1]SK!F30</f>
        <v>5.4408534754972759</v>
      </c>
      <c r="G30" s="33">
        <f>[1]SK!G30</f>
        <v>5.4408534754972759</v>
      </c>
      <c r="H30" s="33">
        <f>[1]SK!H30</f>
        <v>5.4408534754972759</v>
      </c>
      <c r="I30" s="33">
        <f>[1]SK!I30</f>
        <v>5.4408534754972777</v>
      </c>
      <c r="J30" s="61">
        <f t="shared" si="0"/>
        <v>9.0309523003987868E-2</v>
      </c>
    </row>
    <row r="31" spans="3:10" ht="19.5" x14ac:dyDescent="0.3">
      <c r="C31" s="44" t="s">
        <v>165</v>
      </c>
      <c r="D31" s="33">
        <f>[1]SK!D31</f>
        <v>4.1972001610958909</v>
      </c>
      <c r="E31" s="33">
        <f>[1]SK!E31</f>
        <v>3.513358077621811</v>
      </c>
      <c r="F31" s="33">
        <f>[1]SK!F31</f>
        <v>3.4078904080832069</v>
      </c>
      <c r="G31" s="33">
        <f>[1]SK!G31</f>
        <v>3.1508972108355753</v>
      </c>
      <c r="H31" s="33">
        <f>[1]SK!H31</f>
        <v>2.9362321015563047</v>
      </c>
      <c r="I31" s="33">
        <f>[1]SK!I31</f>
        <v>2.7498001056807362</v>
      </c>
      <c r="J31" s="61">
        <f t="shared" si="0"/>
        <v>-1.6133418489763685E-2</v>
      </c>
    </row>
    <row r="32" spans="3:10" ht="19.5" x14ac:dyDescent="0.3">
      <c r="C32" s="44" t="s">
        <v>166</v>
      </c>
      <c r="D32" s="33">
        <f>[1]SK!D32</f>
        <v>2.471060104109589</v>
      </c>
      <c r="E32" s="33">
        <f>[1]SK!E32</f>
        <v>2.1661810262894132</v>
      </c>
      <c r="F32" s="33">
        <f>[1]SK!F32</f>
        <v>2.1064789293833566</v>
      </c>
      <c r="G32" s="33">
        <f>[1]SK!G32</f>
        <v>1.9505909442861311</v>
      </c>
      <c r="H32" s="33">
        <f>[1]SK!H32</f>
        <v>1.8195805214978829</v>
      </c>
      <c r="I32" s="33">
        <f>[1]SK!I32</f>
        <v>1.7052378838491491</v>
      </c>
      <c r="J32" s="61">
        <f t="shared" si="0"/>
        <v>-1.4165732454453295E-2</v>
      </c>
    </row>
    <row r="33" spans="3:10" ht="19.5" x14ac:dyDescent="0.3">
      <c r="C33" s="44" t="s">
        <v>159</v>
      </c>
      <c r="D33" s="33">
        <f>[1]SK!D33</f>
        <v>1.2139724908345293</v>
      </c>
      <c r="E33" s="33">
        <f>[1]SK!E33</f>
        <v>3.5961393028472304</v>
      </c>
      <c r="F33" s="33">
        <f>[1]SK!F33</f>
        <v>4.0038508532324046</v>
      </c>
      <c r="G33" s="33">
        <f>[1]SK!G33</f>
        <v>3.7850412054237803</v>
      </c>
      <c r="H33" s="33">
        <f>[1]SK!H33</f>
        <v>3.3124203971029575</v>
      </c>
      <c r="I33" s="33">
        <f>[1]SK!I33</f>
        <v>2.7991851322858179</v>
      </c>
      <c r="J33" s="61">
        <f t="shared" si="0"/>
        <v>3.2653739814687333E-2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>
        <f>[1]SK!D35</f>
        <v>0.435</v>
      </c>
      <c r="E35" s="37">
        <f>[1]SK!E35</f>
        <v>0.33800000000000002</v>
      </c>
      <c r="F35" s="37">
        <f>[1]SK!F35</f>
        <v>0.28900000000000003</v>
      </c>
      <c r="G35" s="37">
        <f>[1]SK!G35</f>
        <v>0.248</v>
      </c>
      <c r="H35" s="37">
        <f>[1]SK!H35</f>
        <v>0.21999999999999997</v>
      </c>
      <c r="I35" s="37">
        <f>[1]SK!I35</f>
        <v>0.19900000000000001</v>
      </c>
      <c r="J35" s="58">
        <f t="shared" ref="J35:J40" si="1">IFERROR((I35/$D35)^(1/(I$3-$D$3))-1,"-")</f>
        <v>-2.9630651137792952E-2</v>
      </c>
    </row>
    <row r="36" spans="3:10" ht="19.5" x14ac:dyDescent="0.3">
      <c r="C36" s="44" t="s">
        <v>169</v>
      </c>
      <c r="D36" s="33">
        <f>[1]SK!D36</f>
        <v>0.182</v>
      </c>
      <c r="E36" s="33">
        <f>[1]SK!E36</f>
        <v>0.19600000000000001</v>
      </c>
      <c r="F36" s="33">
        <f>[1]SK!F36</f>
        <v>0.19800000000000001</v>
      </c>
      <c r="G36" s="33">
        <f>[1]SK!G36</f>
        <v>0.187</v>
      </c>
      <c r="H36" s="33">
        <f>[1]SK!H36</f>
        <v>0.17599999999999999</v>
      </c>
      <c r="I36" s="33">
        <f>[1]SK!I36</f>
        <v>0.16600000000000001</v>
      </c>
      <c r="J36" s="61">
        <f t="shared" si="1"/>
        <v>-3.5329328670355986E-3</v>
      </c>
    </row>
    <row r="37" spans="3:10" ht="19.5" x14ac:dyDescent="0.3">
      <c r="C37" s="44" t="s">
        <v>170</v>
      </c>
      <c r="D37" s="33">
        <f>[1]SK!D37</f>
        <v>0.06</v>
      </c>
      <c r="E37" s="33">
        <f>[1]SK!E37</f>
        <v>3.5999999999999997E-2</v>
      </c>
      <c r="F37" s="33">
        <f>[1]SK!F37</f>
        <v>2.7E-2</v>
      </c>
      <c r="G37" s="33">
        <f>[1]SK!G37</f>
        <v>2.1999999999999999E-2</v>
      </c>
      <c r="H37" s="33">
        <f>[1]SK!H37</f>
        <v>0.02</v>
      </c>
      <c r="I37" s="33">
        <f>[1]SK!I37</f>
        <v>1.9E-2</v>
      </c>
      <c r="J37" s="61">
        <f t="shared" si="1"/>
        <v>-4.3263378269448149E-2</v>
      </c>
    </row>
    <row r="38" spans="3:10" ht="19.5" x14ac:dyDescent="0.3">
      <c r="C38" s="44" t="s">
        <v>171</v>
      </c>
      <c r="D38" s="33">
        <f>[1]SK!D38</f>
        <v>0.193</v>
      </c>
      <c r="E38" s="33">
        <f>[1]SK!E38</f>
        <v>0.106</v>
      </c>
      <c r="F38" s="33">
        <f>[1]SK!F38</f>
        <v>6.4000000000000001E-2</v>
      </c>
      <c r="G38" s="33">
        <f>[1]SK!G38</f>
        <v>3.9E-2</v>
      </c>
      <c r="H38" s="33">
        <f>[1]SK!H38</f>
        <v>2.4E-2</v>
      </c>
      <c r="I38" s="33">
        <f>[1]SK!I38</f>
        <v>1.4E-2</v>
      </c>
      <c r="J38" s="61">
        <f t="shared" si="1"/>
        <v>-9.5984665803000913E-2</v>
      </c>
    </row>
    <row r="39" spans="3:10" ht="19.5" x14ac:dyDescent="0.3">
      <c r="C39" s="44" t="s">
        <v>172</v>
      </c>
      <c r="D39" s="33" t="str">
        <f>[1]SK!D39</f>
        <v>-</v>
      </c>
      <c r="E39" s="33" t="str">
        <f>[1]SK!E39</f>
        <v>-</v>
      </c>
      <c r="F39" s="33" t="str">
        <f>[1]SK!F39</f>
        <v>-</v>
      </c>
      <c r="G39" s="33" t="str">
        <f>[1]SK!G39</f>
        <v>-</v>
      </c>
      <c r="H39" s="33" t="str">
        <f>[1]SK!H39</f>
        <v>-</v>
      </c>
      <c r="I39" s="33" t="str">
        <f>[1]SK!I39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[1]SK!D42</f>
        <v>25880.400000000001</v>
      </c>
      <c r="E42" s="48">
        <f>[1]SK!E42</f>
        <v>27119.5</v>
      </c>
      <c r="F42" s="48">
        <f>[1]SK!F42</f>
        <v>28993.3</v>
      </c>
      <c r="G42" s="48">
        <f>[1]SK!G42</f>
        <v>32118.799999999999</v>
      </c>
      <c r="H42" s="48">
        <f>[1]SK!H42</f>
        <v>33913.699999999997</v>
      </c>
      <c r="I42" s="48">
        <f>[1]SK!I42</f>
        <v>33907.9</v>
      </c>
      <c r="J42" s="58">
        <f t="shared" ref="J42:J51" si="2">IFERROR((I42/$D42)^(1/(I$3-$D$3))-1,"-")</f>
        <v>1.0445022356257549E-2</v>
      </c>
    </row>
    <row r="43" spans="3:10" ht="19.5" x14ac:dyDescent="0.3">
      <c r="C43" s="36" t="s">
        <v>176</v>
      </c>
      <c r="D43" s="48">
        <f>[1]SK!D43</f>
        <v>4416.38</v>
      </c>
      <c r="E43" s="48">
        <f>[1]SK!E43</f>
        <v>5301</v>
      </c>
      <c r="F43" s="48">
        <f>[1]SK!F43</f>
        <v>6371</v>
      </c>
      <c r="G43" s="48">
        <f>[1]SK!G43</f>
        <v>7025</v>
      </c>
      <c r="H43" s="48">
        <f>[1]SK!H43</f>
        <v>7415</v>
      </c>
      <c r="I43" s="48">
        <f>[1]SK!I43</f>
        <v>7225</v>
      </c>
      <c r="J43" s="58">
        <f t="shared" si="2"/>
        <v>1.9112145856531759E-2</v>
      </c>
    </row>
    <row r="44" spans="3:10" ht="19.5" x14ac:dyDescent="0.3">
      <c r="C44" s="32" t="s">
        <v>177</v>
      </c>
      <c r="D44" s="49">
        <f>[1]SK!D44</f>
        <v>855</v>
      </c>
      <c r="E44" s="49">
        <f>[1]SK!E44</f>
        <v>855</v>
      </c>
      <c r="F44" s="49">
        <f>[1]SK!F44</f>
        <v>930</v>
      </c>
      <c r="G44" s="49">
        <f>[1]SK!G44</f>
        <v>930</v>
      </c>
      <c r="H44" s="49">
        <f>[1]SK!H44</f>
        <v>955</v>
      </c>
      <c r="I44" s="49">
        <f>[1]SK!I44</f>
        <v>955</v>
      </c>
      <c r="J44" s="61">
        <f t="shared" si="2"/>
        <v>4.2632878934476537E-3</v>
      </c>
    </row>
    <row r="45" spans="3:10" ht="19.5" x14ac:dyDescent="0.3">
      <c r="C45" s="32" t="s">
        <v>178</v>
      </c>
      <c r="D45" s="49">
        <f>[1]SK!D45</f>
        <v>197</v>
      </c>
      <c r="E45" s="49">
        <f>[1]SK!E45</f>
        <v>474</v>
      </c>
      <c r="F45" s="49">
        <f>[1]SK!F45</f>
        <v>974</v>
      </c>
      <c r="G45" s="49">
        <f>[1]SK!G45</f>
        <v>1374</v>
      </c>
      <c r="H45" s="49">
        <f>[1]SK!H45</f>
        <v>1524</v>
      </c>
      <c r="I45" s="49">
        <f>[1]SK!I45</f>
        <v>1624</v>
      </c>
      <c r="J45" s="61">
        <f t="shared" si="2"/>
        <v>8.4514534840821609E-2</v>
      </c>
    </row>
    <row r="46" spans="3:10" ht="19.5" x14ac:dyDescent="0.3">
      <c r="C46" s="32" t="s">
        <v>179</v>
      </c>
      <c r="D46" s="49">
        <f>[1]SK!D46</f>
        <v>0</v>
      </c>
      <c r="E46" s="49">
        <f>[1]SK!E46</f>
        <v>161</v>
      </c>
      <c r="F46" s="49">
        <f>[1]SK!F46</f>
        <v>161</v>
      </c>
      <c r="G46" s="49">
        <f>[1]SK!G46</f>
        <v>161</v>
      </c>
      <c r="H46" s="49">
        <f>[1]SK!H46</f>
        <v>161</v>
      </c>
      <c r="I46" s="49">
        <f>[1]SK!I46</f>
        <v>161</v>
      </c>
      <c r="J46" s="61" t="str">
        <f t="shared" si="2"/>
        <v>-</v>
      </c>
    </row>
    <row r="47" spans="3:10" ht="19.5" x14ac:dyDescent="0.3">
      <c r="C47" s="32" t="s">
        <v>180</v>
      </c>
      <c r="D47" s="53">
        <f>[1]SK!D47</f>
        <v>2</v>
      </c>
      <c r="E47" s="53">
        <f>[1]SK!E47</f>
        <v>17</v>
      </c>
      <c r="F47" s="53">
        <f>[1]SK!F47</f>
        <v>32</v>
      </c>
      <c r="G47" s="53">
        <f>[1]SK!G47</f>
        <v>47</v>
      </c>
      <c r="H47" s="53">
        <f>[1]SK!H47</f>
        <v>62</v>
      </c>
      <c r="I47" s="53">
        <f>[1]SK!I47</f>
        <v>77</v>
      </c>
      <c r="J47" s="61">
        <f t="shared" si="2"/>
        <v>0.15074542996912976</v>
      </c>
    </row>
    <row r="48" spans="3:10" ht="19.5" x14ac:dyDescent="0.3">
      <c r="C48" s="32" t="s">
        <v>181</v>
      </c>
      <c r="D48" s="53" t="s">
        <v>206</v>
      </c>
      <c r="E48" s="53" t="str">
        <f>[1]SK!E48</f>
        <v>-</v>
      </c>
      <c r="F48" s="53" t="str">
        <f>[1]SK!F48</f>
        <v>-</v>
      </c>
      <c r="G48" s="53" t="str">
        <f>[1]SK!G48</f>
        <v>-</v>
      </c>
      <c r="H48" s="53" t="str">
        <f>[1]SK!H48</f>
        <v>-</v>
      </c>
      <c r="I48" s="53" t="str">
        <f>[1]SK!I48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>
        <f>[1]SK!D49</f>
        <v>1651.38</v>
      </c>
      <c r="E49" s="53">
        <f>[1]SK!E49</f>
        <v>1651</v>
      </c>
      <c r="F49" s="53">
        <f>[1]SK!F49</f>
        <v>1611</v>
      </c>
      <c r="G49" s="53">
        <f>[1]SK!G49</f>
        <v>810</v>
      </c>
      <c r="H49" s="53">
        <f>[1]SK!H49</f>
        <v>810</v>
      </c>
      <c r="I49" s="53">
        <f>[1]SK!I49</f>
        <v>505</v>
      </c>
      <c r="J49" s="61">
        <f t="shared" si="2"/>
        <v>-4.4546846055622535E-2</v>
      </c>
    </row>
    <row r="50" spans="3:10" ht="19.5" x14ac:dyDescent="0.3">
      <c r="C50" s="32" t="s">
        <v>151</v>
      </c>
      <c r="D50" s="53">
        <f>[1]SK!D50</f>
        <v>1710</v>
      </c>
      <c r="E50" s="53">
        <f>[1]SK!E50</f>
        <v>2142</v>
      </c>
      <c r="F50" s="53">
        <f>[1]SK!F50</f>
        <v>2662</v>
      </c>
      <c r="G50" s="53">
        <f>[1]SK!G50</f>
        <v>3702</v>
      </c>
      <c r="H50" s="53">
        <f>[1]SK!H50</f>
        <v>3902</v>
      </c>
      <c r="I50" s="53">
        <f>[1]SK!I50</f>
        <v>3902</v>
      </c>
      <c r="J50" s="61">
        <f t="shared" si="2"/>
        <v>3.2239393340365519E-2</v>
      </c>
    </row>
    <row r="51" spans="3:10" ht="19.5" x14ac:dyDescent="0.3">
      <c r="C51" s="32" t="s">
        <v>183</v>
      </c>
      <c r="D51" s="53">
        <f>[1]SK!D51</f>
        <v>1</v>
      </c>
      <c r="E51" s="53">
        <f>[1]SK!E51</f>
        <v>1</v>
      </c>
      <c r="F51" s="53">
        <f>[1]SK!F51</f>
        <v>1</v>
      </c>
      <c r="G51" s="53">
        <f>[1]SK!G51</f>
        <v>1</v>
      </c>
      <c r="H51" s="53">
        <f>[1]SK!H51</f>
        <v>1</v>
      </c>
      <c r="I51" s="53">
        <f>[1]SK!I51</f>
        <v>1</v>
      </c>
      <c r="J51" s="61">
        <f t="shared" si="2"/>
        <v>0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[1]SK!D53</f>
        <v>1748.748</v>
      </c>
      <c r="E53" s="33">
        <f>[1]SK!E53</f>
        <v>1947.5329999999999</v>
      </c>
      <c r="F53" s="33">
        <f>[1]SK!F53</f>
        <v>2104.4259999999999</v>
      </c>
      <c r="G53" s="33">
        <f>[1]SK!G53</f>
        <v>2302.2539999999999</v>
      </c>
      <c r="H53" s="33">
        <f>[1]SK!H53</f>
        <v>2504.6129999999998</v>
      </c>
      <c r="I53" s="33">
        <f>[1]SK!I53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[1]SK!D54</f>
        <v>0.90497737556561086</v>
      </c>
      <c r="E54" s="51">
        <f>[1]SK!E54</f>
        <v>0.80645161290322587</v>
      </c>
      <c r="F54" s="51">
        <f>[1]SK!F54</f>
        <v>0.79744816586921852</v>
      </c>
      <c r="G54" s="51">
        <f>[1]SK!G54</f>
        <v>0.80450522928399026</v>
      </c>
      <c r="H54" s="51">
        <f>[1]SK!H54</f>
        <v>0.81632653061224481</v>
      </c>
      <c r="I54" s="51">
        <f>[1]SK!I54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[1]SK!D55</f>
        <v>99.02</v>
      </c>
      <c r="E55" s="51">
        <f>[1]SK!E55</f>
        <v>81.621052631578962</v>
      </c>
      <c r="F55" s="51">
        <f>[1]SK!F55</f>
        <v>90.26315789473685</v>
      </c>
      <c r="G55" s="51">
        <f>[1]SK!G55</f>
        <v>97.989473684210537</v>
      </c>
      <c r="H55" s="51">
        <f>[1]SK!H55</f>
        <v>102.4</v>
      </c>
      <c r="I55" s="51">
        <f>[1]SK!I55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[1]SK!D56</f>
        <v>4.3899999999999997</v>
      </c>
      <c r="E56" s="51">
        <f>[1]SK!E56</f>
        <v>3.85</v>
      </c>
      <c r="F56" s="51">
        <f>[1]SK!F56</f>
        <v>4.0999999999999996</v>
      </c>
      <c r="G56" s="51">
        <f>[1]SK!G56</f>
        <v>4.2499999999999964</v>
      </c>
      <c r="H56" s="51">
        <f>[1]SK!H56</f>
        <v>4.3999999999999932</v>
      </c>
      <c r="I56" s="51">
        <f>[1]SK!I56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195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[1]MN!D5</f>
        <v>57111</v>
      </c>
      <c r="E5" s="33">
        <f>[1]MN!E5</f>
        <v>62804</v>
      </c>
      <c r="F5" s="33">
        <f>[1]MN!F5</f>
        <v>68769</v>
      </c>
      <c r="G5" s="33">
        <f>[1]MN!G5</f>
        <v>74094</v>
      </c>
      <c r="H5" s="33">
        <f>[1]MN!H5</f>
        <v>79478</v>
      </c>
      <c r="I5" s="33">
        <f>[1]MN!I5</f>
        <v>84035</v>
      </c>
      <c r="J5" s="56">
        <f>IFERROR((I5/$D5)^(1/(I$3-$D$3))-1,"-")</f>
        <v>1.4966142948105388E-2</v>
      </c>
    </row>
    <row r="6" spans="3:10" ht="19.5" x14ac:dyDescent="0.3">
      <c r="C6" s="32" t="s">
        <v>140</v>
      </c>
      <c r="D6" s="33">
        <f>[1]MN!D6</f>
        <v>1282</v>
      </c>
      <c r="E6" s="33">
        <f>[1]MN!E6</f>
        <v>1373.1</v>
      </c>
      <c r="F6" s="33">
        <f>[1]MN!F6</f>
        <v>1434.7</v>
      </c>
      <c r="G6" s="33">
        <f>[1]MN!G6</f>
        <v>1489.1</v>
      </c>
      <c r="H6" s="33">
        <f>[1]MN!H6</f>
        <v>1528</v>
      </c>
      <c r="I6" s="33">
        <f>[1]MN!I6</f>
        <v>1555.9</v>
      </c>
      <c r="J6" s="61">
        <f>IFERROR((I6/$D6)^(1/(I$3-$D$3))-1,"-")</f>
        <v>7.4752162711557713E-3</v>
      </c>
    </row>
    <row r="7" spans="3:10" ht="19.5" x14ac:dyDescent="0.3">
      <c r="C7" s="32" t="s">
        <v>141</v>
      </c>
      <c r="D7" s="33">
        <f>[1]MN!D7</f>
        <v>44548.361934477376</v>
      </c>
      <c r="E7" s="33">
        <f>[1]MN!E7</f>
        <v>45738.839123152</v>
      </c>
      <c r="F7" s="33">
        <f>[1]MN!F7</f>
        <v>47932.668850630791</v>
      </c>
      <c r="G7" s="33">
        <f>[1]MN!G7</f>
        <v>49757.571687596537</v>
      </c>
      <c r="H7" s="33">
        <f>[1]MN!H7</f>
        <v>52014.397905759164</v>
      </c>
      <c r="I7" s="33">
        <f>[1]MN!I7</f>
        <v>54010.540523169868</v>
      </c>
      <c r="J7" s="61">
        <f>IFERROR((I7/$D7)^(1/(I$3-$D$3))-1,"-")</f>
        <v>7.4353458586056131E-3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[1]MN!D9</f>
        <v>314.98600000000005</v>
      </c>
      <c r="E9" s="37">
        <f>[1]MN!E9</f>
        <v>334.31240000000003</v>
      </c>
      <c r="F9" s="37">
        <f>[1]MN!F9</f>
        <v>344.72130000000004</v>
      </c>
      <c r="G9" s="37">
        <f>[1]MN!G9</f>
        <v>350.94210000000004</v>
      </c>
      <c r="H9" s="37">
        <f>[1]MN!H9</f>
        <v>356.39710000000008</v>
      </c>
      <c r="I9" s="37">
        <f>[1]MN!I9</f>
        <v>358.16930000000002</v>
      </c>
      <c r="J9" s="58">
        <f>IFERROR((I9/$D9)^(1/(I$3-$D$3))-1,"-")</f>
        <v>4.9536747022722594E-3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[1]MN!D11</f>
        <v>56.636199999999995</v>
      </c>
      <c r="E11" s="33">
        <f>[1]MN!E11</f>
        <v>58.556699999999999</v>
      </c>
      <c r="F11" s="33">
        <f>[1]MN!F11</f>
        <v>59.693900000000006</v>
      </c>
      <c r="G11" s="33">
        <f>[1]MN!G11</f>
        <v>60.701600000000006</v>
      </c>
      <c r="H11" s="33">
        <f>[1]MN!H11</f>
        <v>61.579900000000002</v>
      </c>
      <c r="I11" s="33">
        <f>[1]MN!I11</f>
        <v>62.361000000000004</v>
      </c>
      <c r="J11" s="61">
        <f>IFERROR((I11/$D11)^(1/(I$3-$D$3))-1,"-")</f>
        <v>3.7103943503333792E-3</v>
      </c>
    </row>
    <row r="12" spans="3:10" ht="19.5" x14ac:dyDescent="0.3">
      <c r="C12" s="32" t="s">
        <v>146</v>
      </c>
      <c r="D12" s="33">
        <f>[1]MN!D12</f>
        <v>59.743600000000001</v>
      </c>
      <c r="E12" s="33">
        <f>[1]MN!E12</f>
        <v>67.600999999999999</v>
      </c>
      <c r="F12" s="33">
        <f>[1]MN!F12</f>
        <v>71.980800000000002</v>
      </c>
      <c r="G12" s="33">
        <f>[1]MN!G12</f>
        <v>75.194200000000009</v>
      </c>
      <c r="H12" s="33">
        <f>[1]MN!H12</f>
        <v>78.019500000000022</v>
      </c>
      <c r="I12" s="33">
        <f>[1]MN!I12</f>
        <v>79.51870000000001</v>
      </c>
      <c r="J12" s="61">
        <f>IFERROR((I12/$D12)^(1/(I$3-$D$3))-1,"-")</f>
        <v>1.1058005884621025E-2</v>
      </c>
    </row>
    <row r="13" spans="3:10" ht="19.5" x14ac:dyDescent="0.3">
      <c r="C13" s="32" t="s">
        <v>147</v>
      </c>
      <c r="D13" s="33">
        <f>[1]MN!D13</f>
        <v>101.09219999999999</v>
      </c>
      <c r="E13" s="33">
        <f>[1]MN!E13</f>
        <v>106.44769999999998</v>
      </c>
      <c r="F13" s="33">
        <f>[1]MN!F13</f>
        <v>108.88780000000001</v>
      </c>
      <c r="G13" s="33">
        <f>[1]MN!G13</f>
        <v>109.9687</v>
      </c>
      <c r="H13" s="33">
        <f>[1]MN!H13</f>
        <v>111.04469999999999</v>
      </c>
      <c r="I13" s="33">
        <f>[1]MN!I13</f>
        <v>111.4697</v>
      </c>
      <c r="J13" s="61">
        <f>IFERROR((I13/$D13)^(1/(I$3-$D$3))-1,"-")</f>
        <v>3.7655269792964408E-3</v>
      </c>
    </row>
    <row r="14" spans="3:10" ht="19.5" x14ac:dyDescent="0.3">
      <c r="C14" s="32" t="s">
        <v>148</v>
      </c>
      <c r="D14" s="33">
        <f>[1]MN!D14</f>
        <v>97.5137</v>
      </c>
      <c r="E14" s="33">
        <f>[1]MN!E14</f>
        <v>101.70690000000002</v>
      </c>
      <c r="F14" s="33">
        <f>[1]MN!F14</f>
        <v>104.15880000000001</v>
      </c>
      <c r="G14" s="33">
        <f>[1]MN!G14</f>
        <v>105.07759999999999</v>
      </c>
      <c r="H14" s="33">
        <f>[1]MN!H14</f>
        <v>105.75279999999999</v>
      </c>
      <c r="I14" s="33">
        <f>[1]MN!I14</f>
        <v>104.81990000000002</v>
      </c>
      <c r="J14" s="61">
        <f>IFERROR((I14/$D14)^(1/(I$3-$D$3))-1,"-")</f>
        <v>2.7827399762230254E-3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[1]MN!D16</f>
        <v>83.225399999999993</v>
      </c>
      <c r="E16" s="33">
        <f>[1]MN!E16</f>
        <v>88.071399999999997</v>
      </c>
      <c r="F16" s="33">
        <f>[1]MN!F16</f>
        <v>92.222200000000001</v>
      </c>
      <c r="G16" s="33">
        <f>[1]MN!G16</f>
        <v>95.937299999999993</v>
      </c>
      <c r="H16" s="33">
        <f>[1]MN!H16</f>
        <v>99.518900000000002</v>
      </c>
      <c r="I16" s="33">
        <f>[1]MN!I16</f>
        <v>102.3943</v>
      </c>
      <c r="J16" s="61">
        <f>IFERROR((I16/$D16)^(1/(I$3-$D$3))-1,"-")</f>
        <v>8.0041113464108804E-3</v>
      </c>
    </row>
    <row r="17" spans="3:10" ht="19.5" x14ac:dyDescent="0.3">
      <c r="C17" s="32" t="s">
        <v>151</v>
      </c>
      <c r="D17" s="33">
        <f>[1]MN!D17</f>
        <v>84.606700000000004</v>
      </c>
      <c r="E17" s="33">
        <f>[1]MN!E17</f>
        <v>95.153599999999997</v>
      </c>
      <c r="F17" s="33">
        <f>[1]MN!F17</f>
        <v>100.2209</v>
      </c>
      <c r="G17" s="33">
        <f>[1]MN!G17</f>
        <v>103.268</v>
      </c>
      <c r="H17" s="33">
        <f>[1]MN!H17</f>
        <v>106.15730000000001</v>
      </c>
      <c r="I17" s="33">
        <f>[1]MN!I17</f>
        <v>108.12520000000001</v>
      </c>
      <c r="J17" s="61">
        <f>IFERROR((I17/$D17)^(1/(I$3-$D$3))-1,"-")</f>
        <v>9.4783436317775749E-3</v>
      </c>
    </row>
    <row r="18" spans="3:10" ht="19.5" x14ac:dyDescent="0.3">
      <c r="C18" s="32" t="s">
        <v>152</v>
      </c>
      <c r="D18" s="33">
        <f>[1]MN!D18</f>
        <v>130.1808</v>
      </c>
      <c r="E18" s="33">
        <f>[1]MN!E18</f>
        <v>133.94180000000003</v>
      </c>
      <c r="F18" s="33">
        <f>[1]MN!F18</f>
        <v>136.47470000000004</v>
      </c>
      <c r="G18" s="33">
        <f>[1]MN!G18</f>
        <v>136.97950000000006</v>
      </c>
      <c r="H18" s="33">
        <f>[1]MN!H18</f>
        <v>136.72160000000005</v>
      </c>
      <c r="I18" s="33">
        <f>[1]MN!I18</f>
        <v>134.35140000000001</v>
      </c>
      <c r="J18" s="61">
        <f>IFERROR((I18/$D18)^(1/(I$3-$D$3))-1,"-")</f>
        <v>1.2136012836931886E-3</v>
      </c>
    </row>
    <row r="19" spans="3:10" ht="19.5" x14ac:dyDescent="0.3">
      <c r="C19" s="32" t="s">
        <v>153</v>
      </c>
      <c r="D19" s="33">
        <f>[1]MN!D19</f>
        <v>16.973100000000002</v>
      </c>
      <c r="E19" s="33">
        <f>[1]MN!E19</f>
        <v>17.145600000000002</v>
      </c>
      <c r="F19" s="33">
        <f>[1]MN!F19</f>
        <v>15.803500000000001</v>
      </c>
      <c r="G19" s="33">
        <f>[1]MN!G19</f>
        <v>14.757300000000001</v>
      </c>
      <c r="H19" s="33">
        <f>[1]MN!H19</f>
        <v>13.999300000000002</v>
      </c>
      <c r="I19" s="33">
        <f>[1]MN!I19</f>
        <v>13.298399999999999</v>
      </c>
      <c r="J19" s="61">
        <f>IFERROR((I19/$D19)^(1/(I$3-$D$3))-1,"-")</f>
        <v>-9.3401842842487648E-3</v>
      </c>
    </row>
    <row r="20" spans="3:10" ht="19.5" x14ac:dyDescent="0.3">
      <c r="C20" s="36" t="s">
        <v>154</v>
      </c>
      <c r="D20" s="37">
        <f>[1]MN!D20</f>
        <v>374.60079999999999</v>
      </c>
      <c r="E20" s="37">
        <f>[1]MN!E20</f>
        <v>396.49310000000003</v>
      </c>
      <c r="F20" s="37">
        <f>[1]MN!F20</f>
        <v>422.85720000000009</v>
      </c>
      <c r="G20" s="37">
        <f>[1]MN!G20</f>
        <v>429.24290000000002</v>
      </c>
      <c r="H20" s="37">
        <f>[1]MN!H20</f>
        <v>434.5489</v>
      </c>
      <c r="I20" s="37">
        <f>[1]MN!I20</f>
        <v>435.62600000000003</v>
      </c>
      <c r="J20" s="58">
        <f>IFERROR((I20/$D20)^(1/(I$3-$D$3))-1,"-")</f>
        <v>5.821616723283185E-3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[1]MN!D22</f>
        <v>45.961661830730783</v>
      </c>
      <c r="E22" s="37">
        <f>[1]MN!E22</f>
        <v>24.473751316365075</v>
      </c>
      <c r="F22" s="37">
        <f>[1]MN!F22</f>
        <v>19.784785595312947</v>
      </c>
      <c r="G22" s="37">
        <f>[1]MN!G22</f>
        <v>18.100249768297775</v>
      </c>
      <c r="H22" s="37">
        <f>[1]MN!H22</f>
        <v>15.967435255296582</v>
      </c>
      <c r="I22" s="37">
        <f>[1]MN!I22</f>
        <v>14.079155446052972</v>
      </c>
      <c r="J22" s="58">
        <f t="shared" ref="J22:J33" si="0">IFERROR((I22/$D22)^(1/(I$3-$D$3))-1,"-")</f>
        <v>-4.4484522475087829E-2</v>
      </c>
    </row>
    <row r="23" spans="3:10" ht="19.5" x14ac:dyDescent="0.3">
      <c r="C23" s="44" t="s">
        <v>157</v>
      </c>
      <c r="D23" s="33">
        <f>[1]MN!D23</f>
        <v>45.961661830730783</v>
      </c>
      <c r="E23" s="33">
        <f>[1]MN!E23</f>
        <v>24.473751316365075</v>
      </c>
      <c r="F23" s="33">
        <f>[1]MN!F23</f>
        <v>19.784785595312947</v>
      </c>
      <c r="G23" s="33">
        <f>[1]MN!G23</f>
        <v>18.100249768297775</v>
      </c>
      <c r="H23" s="33">
        <f>[1]MN!H23</f>
        <v>15.967435255296582</v>
      </c>
      <c r="I23" s="33">
        <f>[1]MN!I23</f>
        <v>14.079155446052972</v>
      </c>
      <c r="J23" s="61">
        <f t="shared" si="0"/>
        <v>-4.4484522475087829E-2</v>
      </c>
    </row>
    <row r="24" spans="3:10" ht="19.5" x14ac:dyDescent="0.3">
      <c r="C24" s="44" t="s">
        <v>158</v>
      </c>
      <c r="D24" s="33" t="str">
        <f>[1]MN!D24</f>
        <v>-</v>
      </c>
      <c r="E24" s="33" t="str">
        <f>[1]MN!E24</f>
        <v>-</v>
      </c>
      <c r="F24" s="33" t="str">
        <f>[1]MN!F24</f>
        <v>-</v>
      </c>
      <c r="G24" s="33" t="str">
        <f>[1]MN!G24</f>
        <v>-</v>
      </c>
      <c r="H24" s="33" t="str">
        <f>[1]MN!H24</f>
        <v>-</v>
      </c>
      <c r="I24" s="33" t="str">
        <f>[1]MN!I24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[1]MN!D25</f>
        <v>-</v>
      </c>
      <c r="E25" s="33" t="str">
        <f>[1]MN!E25</f>
        <v>-</v>
      </c>
      <c r="F25" s="33" t="str">
        <f>[1]MN!F25</f>
        <v>-</v>
      </c>
      <c r="G25" s="33" t="str">
        <f>[1]MN!G25</f>
        <v>-</v>
      </c>
      <c r="H25" s="33" t="str">
        <f>[1]MN!H25</f>
        <v>-</v>
      </c>
      <c r="I25" s="33" t="str">
        <f>[1]MN!I25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[1]MN!D26</f>
        <v>-</v>
      </c>
      <c r="E26" s="33" t="str">
        <f>[1]MN!E26</f>
        <v>-</v>
      </c>
      <c r="F26" s="33" t="str">
        <f>[1]MN!F26</f>
        <v>-</v>
      </c>
      <c r="G26" s="33" t="str">
        <f>[1]MN!G26</f>
        <v>-</v>
      </c>
      <c r="H26" s="33" t="str">
        <f>[1]MN!H26</f>
        <v>-</v>
      </c>
      <c r="I26" s="33" t="str">
        <f>[1]MN!I26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[1]MN!D27</f>
        <v>-</v>
      </c>
      <c r="E27" s="33" t="str">
        <f>[1]MN!E27</f>
        <v>-</v>
      </c>
      <c r="F27" s="33" t="str">
        <f>[1]MN!F27</f>
        <v>-</v>
      </c>
      <c r="G27" s="33" t="str">
        <f>[1]MN!G27</f>
        <v>-</v>
      </c>
      <c r="H27" s="33" t="str">
        <f>[1]MN!H27</f>
        <v>-</v>
      </c>
      <c r="I27" s="33" t="str">
        <f>[1]MN!I27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[1]MN!D28</f>
        <v>-</v>
      </c>
      <c r="E28" s="33" t="str">
        <f>[1]MN!E28</f>
        <v>-</v>
      </c>
      <c r="F28" s="33" t="str">
        <f>[1]MN!F28</f>
        <v>-</v>
      </c>
      <c r="G28" s="33" t="str">
        <f>[1]MN!G28</f>
        <v>-</v>
      </c>
      <c r="H28" s="33" t="str">
        <f>[1]MN!H28</f>
        <v>-</v>
      </c>
      <c r="I28" s="33" t="str">
        <f>[1]MN!I28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[1]MN!D29</f>
        <v>-</v>
      </c>
      <c r="E29" s="37" t="str">
        <f>[1]MN!E29</f>
        <v>-</v>
      </c>
      <c r="F29" s="37" t="str">
        <f>[1]MN!F29</f>
        <v>-</v>
      </c>
      <c r="G29" s="37" t="str">
        <f>[1]MN!G29</f>
        <v>-</v>
      </c>
      <c r="H29" s="37" t="str">
        <f>[1]MN!H29</f>
        <v>-</v>
      </c>
      <c r="I29" s="37" t="str">
        <f>[1]MN!I29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[1]MN!D30</f>
        <v>-</v>
      </c>
      <c r="E30" s="33" t="str">
        <f>[1]MN!E30</f>
        <v>-</v>
      </c>
      <c r="F30" s="33" t="str">
        <f>[1]MN!F30</f>
        <v>-</v>
      </c>
      <c r="G30" s="33" t="str">
        <f>[1]MN!G30</f>
        <v>-</v>
      </c>
      <c r="H30" s="33" t="str">
        <f>[1]MN!H30</f>
        <v>-</v>
      </c>
      <c r="I30" s="33" t="str">
        <f>[1]MN!I30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[1]MN!D31</f>
        <v>-</v>
      </c>
      <c r="E31" s="33" t="str">
        <f>[1]MN!E31</f>
        <v>-</v>
      </c>
      <c r="F31" s="33" t="str">
        <f>[1]MN!F31</f>
        <v>-</v>
      </c>
      <c r="G31" s="33" t="str">
        <f>[1]MN!G31</f>
        <v>-</v>
      </c>
      <c r="H31" s="33" t="str">
        <f>[1]MN!H31</f>
        <v>-</v>
      </c>
      <c r="I31" s="33" t="str">
        <f>[1]MN!I31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[1]MN!D32</f>
        <v>-</v>
      </c>
      <c r="E32" s="33" t="str">
        <f>[1]MN!E32</f>
        <v>-</v>
      </c>
      <c r="F32" s="33" t="str">
        <f>[1]MN!F32</f>
        <v>-</v>
      </c>
      <c r="G32" s="33" t="str">
        <f>[1]MN!G32</f>
        <v>-</v>
      </c>
      <c r="H32" s="33" t="str">
        <f>[1]MN!H32</f>
        <v>-</v>
      </c>
      <c r="I32" s="33" t="str">
        <f>[1]MN!I32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[1]MN!D33</f>
        <v>-</v>
      </c>
      <c r="E33" s="33" t="str">
        <f>[1]MN!E33</f>
        <v>-</v>
      </c>
      <c r="F33" s="33" t="str">
        <f>[1]MN!F33</f>
        <v>-</v>
      </c>
      <c r="G33" s="33" t="str">
        <f>[1]MN!G33</f>
        <v>-</v>
      </c>
      <c r="H33" s="33" t="str">
        <f>[1]MN!H33</f>
        <v>-</v>
      </c>
      <c r="I33" s="33" t="str">
        <f>[1]MN!I33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[1]MN!D35</f>
        <v>-</v>
      </c>
      <c r="E35" s="37" t="str">
        <f>[1]MN!E35</f>
        <v>-</v>
      </c>
      <c r="F35" s="37" t="str">
        <f>[1]MN!F35</f>
        <v>-</v>
      </c>
      <c r="G35" s="37" t="str">
        <f>[1]MN!G35</f>
        <v>-</v>
      </c>
      <c r="H35" s="37" t="str">
        <f>[1]MN!H35</f>
        <v>-</v>
      </c>
      <c r="I35" s="37" t="str">
        <f>[1]MN!I35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[1]MN!D36</f>
        <v>-</v>
      </c>
      <c r="E36" s="33" t="str">
        <f>[1]MN!E36</f>
        <v>-</v>
      </c>
      <c r="F36" s="33" t="str">
        <f>[1]MN!F36</f>
        <v>-</v>
      </c>
      <c r="G36" s="33" t="str">
        <f>[1]MN!G36</f>
        <v>-</v>
      </c>
      <c r="H36" s="33" t="str">
        <f>[1]MN!H36</f>
        <v>-</v>
      </c>
      <c r="I36" s="33" t="str">
        <f>[1]MN!I36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[1]MN!D37</f>
        <v>-</v>
      </c>
      <c r="E37" s="33" t="str">
        <f>[1]MN!E37</f>
        <v>-</v>
      </c>
      <c r="F37" s="33" t="str">
        <f>[1]MN!F37</f>
        <v>-</v>
      </c>
      <c r="G37" s="33" t="str">
        <f>[1]MN!G37</f>
        <v>-</v>
      </c>
      <c r="H37" s="33" t="str">
        <f>[1]MN!H37</f>
        <v>-</v>
      </c>
      <c r="I37" s="33" t="str">
        <f>[1]MN!I37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[1]MN!D38</f>
        <v>-</v>
      </c>
      <c r="E38" s="33" t="str">
        <f>[1]MN!E38</f>
        <v>-</v>
      </c>
      <c r="F38" s="33" t="str">
        <f>[1]MN!F38</f>
        <v>-</v>
      </c>
      <c r="G38" s="33" t="str">
        <f>[1]MN!G38</f>
        <v>-</v>
      </c>
      <c r="H38" s="33" t="str">
        <f>[1]MN!H38</f>
        <v>-</v>
      </c>
      <c r="I38" s="33" t="str">
        <f>[1]MN!I38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[1]MN!D39</f>
        <v>-</v>
      </c>
      <c r="E39" s="33" t="str">
        <f>[1]MN!E39</f>
        <v>-</v>
      </c>
      <c r="F39" s="33" t="str">
        <f>[1]MN!F39</f>
        <v>-</v>
      </c>
      <c r="G39" s="33" t="str">
        <f>[1]MN!G39</f>
        <v>-</v>
      </c>
      <c r="H39" s="33" t="str">
        <f>[1]MN!H39</f>
        <v>-</v>
      </c>
      <c r="I39" s="33" t="str">
        <f>[1]MN!I39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[1]MN!D42</f>
        <v>39479.199999999997</v>
      </c>
      <c r="E42" s="48">
        <f>[1]MN!E42</f>
        <v>41595.300000000003</v>
      </c>
      <c r="F42" s="48">
        <f>[1]MN!F42</f>
        <v>53530</v>
      </c>
      <c r="G42" s="48">
        <f>[1]MN!G42</f>
        <v>54710.6</v>
      </c>
      <c r="H42" s="48">
        <f>[1]MN!H42</f>
        <v>55730.3</v>
      </c>
      <c r="I42" s="48">
        <f>[1]MN!I42</f>
        <v>56381.5</v>
      </c>
      <c r="J42" s="58">
        <f t="shared" ref="J42:J51" si="2">IFERROR((I42/$D42)^(1/(I$3-$D$3))-1,"-")</f>
        <v>1.3800792172588006E-2</v>
      </c>
    </row>
    <row r="43" spans="3:10" ht="19.5" x14ac:dyDescent="0.3">
      <c r="C43" s="36" t="s">
        <v>176</v>
      </c>
      <c r="D43" s="48">
        <f>[1]MN!D43</f>
        <v>6008.64</v>
      </c>
      <c r="E43" s="48">
        <f>[1]MN!E43</f>
        <v>6507</v>
      </c>
      <c r="F43" s="48">
        <f>[1]MN!F43</f>
        <v>8387</v>
      </c>
      <c r="G43" s="48">
        <f>[1]MN!G43</f>
        <v>8452</v>
      </c>
      <c r="H43" s="48">
        <f>[1]MN!H43</f>
        <v>8547</v>
      </c>
      <c r="I43" s="48">
        <f>[1]MN!I43</f>
        <v>8601</v>
      </c>
      <c r="J43" s="58">
        <f t="shared" si="2"/>
        <v>1.3890981663249535E-2</v>
      </c>
    </row>
    <row r="44" spans="3:10" ht="19.5" x14ac:dyDescent="0.3">
      <c r="C44" s="32" t="s">
        <v>177</v>
      </c>
      <c r="D44" s="49">
        <f>[1]MN!D44</f>
        <v>5239</v>
      </c>
      <c r="E44" s="49">
        <f>[1]MN!E44</f>
        <v>5639</v>
      </c>
      <c r="F44" s="49">
        <f>[1]MN!F44</f>
        <v>7424</v>
      </c>
      <c r="G44" s="49">
        <f>[1]MN!G44</f>
        <v>7424</v>
      </c>
      <c r="H44" s="49">
        <f>[1]MN!H44</f>
        <v>7424</v>
      </c>
      <c r="I44" s="49">
        <f>[1]MN!I44</f>
        <v>7424</v>
      </c>
      <c r="J44" s="61">
        <f t="shared" si="2"/>
        <v>1.3497485564190503E-2</v>
      </c>
    </row>
    <row r="45" spans="3:10" ht="19.5" x14ac:dyDescent="0.3">
      <c r="C45" s="32" t="s">
        <v>178</v>
      </c>
      <c r="D45" s="49">
        <f>[1]MN!D45</f>
        <v>258</v>
      </c>
      <c r="E45" s="49">
        <f>[1]MN!E45</f>
        <v>348</v>
      </c>
      <c r="F45" s="49">
        <f>[1]MN!F45</f>
        <v>438</v>
      </c>
      <c r="G45" s="49">
        <f>[1]MN!G45</f>
        <v>498</v>
      </c>
      <c r="H45" s="49">
        <f>[1]MN!H45</f>
        <v>588</v>
      </c>
      <c r="I45" s="49">
        <f>[1]MN!I45</f>
        <v>638</v>
      </c>
      <c r="J45" s="61">
        <f t="shared" si="2"/>
        <v>3.5435651657742762E-2</v>
      </c>
    </row>
    <row r="46" spans="3:10" ht="19.5" x14ac:dyDescent="0.3">
      <c r="C46" s="32" t="s">
        <v>179</v>
      </c>
      <c r="D46" s="49">
        <f>[1]MN!D46</f>
        <v>22</v>
      </c>
      <c r="E46" s="49">
        <f>[1]MN!E46</f>
        <v>22</v>
      </c>
      <c r="F46" s="49">
        <f>[1]MN!F46</f>
        <v>22</v>
      </c>
      <c r="G46" s="49">
        <f>[1]MN!G46</f>
        <v>22</v>
      </c>
      <c r="H46" s="49">
        <f>[1]MN!H46</f>
        <v>22</v>
      </c>
      <c r="I46" s="49">
        <f>[1]MN!I46</f>
        <v>22</v>
      </c>
      <c r="J46" s="61">
        <f t="shared" si="2"/>
        <v>0</v>
      </c>
    </row>
    <row r="47" spans="3:10" ht="19.5" x14ac:dyDescent="0.3">
      <c r="C47" s="32" t="s">
        <v>180</v>
      </c>
      <c r="D47" s="53">
        <f>[1]MN!D47</f>
        <v>2</v>
      </c>
      <c r="E47" s="53">
        <f>[1]MN!E47</f>
        <v>8</v>
      </c>
      <c r="F47" s="53">
        <f>[1]MN!F47</f>
        <v>13</v>
      </c>
      <c r="G47" s="53">
        <f>[1]MN!G47</f>
        <v>18</v>
      </c>
      <c r="H47" s="53">
        <f>[1]MN!H47</f>
        <v>23</v>
      </c>
      <c r="I47" s="53">
        <f>[1]MN!I47</f>
        <v>27</v>
      </c>
      <c r="J47" s="61">
        <f t="shared" si="2"/>
        <v>0.10528525330226879</v>
      </c>
    </row>
    <row r="48" spans="3:10" ht="19.5" x14ac:dyDescent="0.3">
      <c r="C48" s="32" t="s">
        <v>181</v>
      </c>
      <c r="D48" s="53" t="s">
        <v>206</v>
      </c>
      <c r="E48" s="53" t="s">
        <v>206</v>
      </c>
      <c r="F48" s="53" t="s">
        <v>206</v>
      </c>
      <c r="G48" s="53" t="s">
        <v>206</v>
      </c>
      <c r="H48" s="53" t="s">
        <v>206</v>
      </c>
      <c r="I48" s="53" t="s">
        <v>206</v>
      </c>
      <c r="J48" s="61" t="str">
        <f t="shared" si="2"/>
        <v>-</v>
      </c>
    </row>
    <row r="49" spans="3:12" ht="19.5" x14ac:dyDescent="0.3">
      <c r="C49" s="32" t="s">
        <v>182</v>
      </c>
      <c r="D49" s="54">
        <f>[1]MN!D49</f>
        <v>97.64</v>
      </c>
      <c r="E49" s="53">
        <f>[1]MN!E49</f>
        <v>0</v>
      </c>
      <c r="F49" s="53">
        <f>[1]MN!F49</f>
        <v>0</v>
      </c>
      <c r="G49" s="53">
        <f>[1]MN!G49</f>
        <v>0</v>
      </c>
      <c r="H49" s="53">
        <f>[1]MN!H49</f>
        <v>0</v>
      </c>
      <c r="I49" s="53">
        <f>[1]MN!I49</f>
        <v>0</v>
      </c>
      <c r="J49" s="61">
        <f t="shared" si="2"/>
        <v>-1</v>
      </c>
      <c r="L49" s="27">
        <f>IFERROR((I49/$D49)^(1/(I$3-$D$3))-1,"-")</f>
        <v>-1</v>
      </c>
    </row>
    <row r="50" spans="3:12" ht="19.5" x14ac:dyDescent="0.3">
      <c r="C50" s="32" t="s">
        <v>151</v>
      </c>
      <c r="D50" s="53">
        <f>[1]MN!D50</f>
        <v>378</v>
      </c>
      <c r="E50" s="53">
        <f>[1]MN!E50</f>
        <v>478</v>
      </c>
      <c r="F50" s="53">
        <f>[1]MN!F50</f>
        <v>478</v>
      </c>
      <c r="G50" s="53">
        <f>[1]MN!G50</f>
        <v>478</v>
      </c>
      <c r="H50" s="53">
        <f>[1]MN!H50</f>
        <v>478</v>
      </c>
      <c r="I50" s="53">
        <f>[1]MN!I50</f>
        <v>478</v>
      </c>
      <c r="J50" s="61">
        <f t="shared" si="2"/>
        <v>9.0684304190074005E-3</v>
      </c>
    </row>
    <row r="51" spans="3:12" ht="19.5" x14ac:dyDescent="0.3">
      <c r="C51" s="32" t="s">
        <v>183</v>
      </c>
      <c r="D51" s="53">
        <f>[1]MN!D51</f>
        <v>12</v>
      </c>
      <c r="E51" s="53">
        <f>[1]MN!E51</f>
        <v>12</v>
      </c>
      <c r="F51" s="53">
        <f>[1]MN!F51</f>
        <v>12</v>
      </c>
      <c r="G51" s="53">
        <f>[1]MN!G51</f>
        <v>12</v>
      </c>
      <c r="H51" s="53">
        <f>[1]MN!H51</f>
        <v>12</v>
      </c>
      <c r="I51" s="53">
        <f>[1]MN!I51</f>
        <v>12</v>
      </c>
      <c r="J51" s="61">
        <f t="shared" si="2"/>
        <v>0</v>
      </c>
    </row>
    <row r="52" spans="3:12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2" ht="19.5" x14ac:dyDescent="0.3">
      <c r="C53" s="32" t="s">
        <v>190</v>
      </c>
      <c r="D53" s="33">
        <f>[1]MN!D53</f>
        <v>1748.748</v>
      </c>
      <c r="E53" s="33">
        <f>[1]MN!E53</f>
        <v>1947.5329999999999</v>
      </c>
      <c r="F53" s="33">
        <f>[1]MN!F53</f>
        <v>2104.4259999999999</v>
      </c>
      <c r="G53" s="33">
        <f>[1]MN!G53</f>
        <v>2302.2539999999999</v>
      </c>
      <c r="H53" s="33">
        <f>[1]MN!H53</f>
        <v>2504.6129999999998</v>
      </c>
      <c r="I53" s="33">
        <f>[1]MN!I53</f>
        <v>2679.9479999999999</v>
      </c>
      <c r="J53" s="61">
        <f>IFERROR((I53/$D53)^(1/(I$3-$D$3))-1,"-")</f>
        <v>1.6554661090121492E-2</v>
      </c>
    </row>
    <row r="54" spans="3:12" ht="19.5" x14ac:dyDescent="0.3">
      <c r="C54" s="32" t="s">
        <v>191</v>
      </c>
      <c r="D54" s="51">
        <f>[1]MN!D54</f>
        <v>0.90497737556561086</v>
      </c>
      <c r="E54" s="51">
        <f>[1]MN!E54</f>
        <v>0.80645161290322587</v>
      </c>
      <c r="F54" s="51">
        <f>[1]MN!F54</f>
        <v>0.79744816586921852</v>
      </c>
      <c r="G54" s="51">
        <f>[1]MN!G54</f>
        <v>0.80450522928399026</v>
      </c>
      <c r="H54" s="51">
        <f>[1]MN!H54</f>
        <v>0.81632653061224481</v>
      </c>
      <c r="I54" s="51">
        <f>[1]MN!I54</f>
        <v>0.82440230832646322</v>
      </c>
      <c r="J54" s="61">
        <f>IFERROR((I54/$D54)^(1/(I$3-$D$3))-1,"-")</f>
        <v>-3.5801641437508414E-3</v>
      </c>
    </row>
    <row r="55" spans="3:12" ht="19.5" x14ac:dyDescent="0.3">
      <c r="C55" s="32" t="s">
        <v>185</v>
      </c>
      <c r="D55" s="51">
        <f>[1]MN!D55</f>
        <v>99.02</v>
      </c>
      <c r="E55" s="51">
        <f>[1]MN!E55</f>
        <v>81.621052631578962</v>
      </c>
      <c r="F55" s="51">
        <f>[1]MN!F55</f>
        <v>90.26315789473685</v>
      </c>
      <c r="G55" s="51">
        <f>[1]MN!G55</f>
        <v>97.989473684210537</v>
      </c>
      <c r="H55" s="51">
        <f>[1]MN!H55</f>
        <v>102.4</v>
      </c>
      <c r="I55" s="51">
        <f>[1]MN!I55</f>
        <v>107.04210526315789</v>
      </c>
      <c r="J55" s="61">
        <f>IFERROR((I55/$D55)^(1/(I$3-$D$3))-1,"-")</f>
        <v>3.0006627819461063E-3</v>
      </c>
    </row>
    <row r="56" spans="3:12" ht="19.5" x14ac:dyDescent="0.3">
      <c r="C56" s="32" t="s">
        <v>186</v>
      </c>
      <c r="D56" s="51">
        <f>[1]MN!D56</f>
        <v>4.3899999999999997</v>
      </c>
      <c r="E56" s="51">
        <f>[1]MN!E56</f>
        <v>3.85</v>
      </c>
      <c r="F56" s="51">
        <f>[1]MN!F56</f>
        <v>4.0999999999999996</v>
      </c>
      <c r="G56" s="51">
        <f>[1]MN!G56</f>
        <v>4.2499999999999964</v>
      </c>
      <c r="H56" s="51">
        <f>[1]MN!H56</f>
        <v>4.3999999999999932</v>
      </c>
      <c r="I56" s="51">
        <f>[1]MN!I56</f>
        <v>4.5499999999999918</v>
      </c>
      <c r="J56" s="61">
        <f>IFERROR((I56/$D56)^(1/(I$3-$D$3))-1,"-")</f>
        <v>1.3777946679802699E-3</v>
      </c>
    </row>
    <row r="57" spans="3:12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196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[1]ON!D5</f>
        <v>647131</v>
      </c>
      <c r="E5" s="33">
        <f>[1]ON!E5</f>
        <v>724400</v>
      </c>
      <c r="F5" s="33">
        <f>[1]ON!F5</f>
        <v>777799</v>
      </c>
      <c r="G5" s="33">
        <f>[1]ON!G5</f>
        <v>857478</v>
      </c>
      <c r="H5" s="33">
        <f>[1]ON!H5</f>
        <v>937516</v>
      </c>
      <c r="I5" s="33">
        <f>[1]ON!I5</f>
        <v>1011099</v>
      </c>
      <c r="J5" s="56">
        <f>IFERROR((I5/$D5)^(1/(I$3-$D$3))-1,"-")</f>
        <v>1.7311380554159816E-2</v>
      </c>
    </row>
    <row r="6" spans="3:10" ht="19.5" x14ac:dyDescent="0.3">
      <c r="C6" s="32" t="s">
        <v>140</v>
      </c>
      <c r="D6" s="33">
        <f>[1]ON!D6</f>
        <v>13678.7</v>
      </c>
      <c r="E6" s="33">
        <f>[1]ON!E6</f>
        <v>14542.4</v>
      </c>
      <c r="F6" s="33">
        <f>[1]ON!F6</f>
        <v>15193.5</v>
      </c>
      <c r="G6" s="33">
        <f>[1]ON!G6</f>
        <v>15863.9</v>
      </c>
      <c r="H6" s="33">
        <f>[1]ON!H6</f>
        <v>16473.599999999999</v>
      </c>
      <c r="I6" s="33">
        <f>[1]ON!I6</f>
        <v>16943.099999999999</v>
      </c>
      <c r="J6" s="61">
        <f>IFERROR((I6/$D6)^(1/(I$3-$D$3))-1,"-")</f>
        <v>8.2655414716932274E-3</v>
      </c>
    </row>
    <row r="7" spans="3:10" ht="19.5" x14ac:dyDescent="0.3">
      <c r="C7" s="32" t="s">
        <v>141</v>
      </c>
      <c r="D7" s="33">
        <f>[1]ON!D7</f>
        <v>47309.393436510771</v>
      </c>
      <c r="E7" s="33">
        <f>[1]ON!E7</f>
        <v>49812.960721751566</v>
      </c>
      <c r="F7" s="33">
        <f>[1]ON!F7</f>
        <v>51192.87853358344</v>
      </c>
      <c r="G7" s="33">
        <f>[1]ON!G7</f>
        <v>54052.156153278833</v>
      </c>
      <c r="H7" s="33">
        <f>[1]ON!H7</f>
        <v>56910.207847707854</v>
      </c>
      <c r="I7" s="33">
        <f>[1]ON!I7</f>
        <v>59676.151353648391</v>
      </c>
      <c r="J7" s="61">
        <f>IFERROR((I7/$D7)^(1/(I$3-$D$3))-1,"-")</f>
        <v>8.9716832623905063E-3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[1]ON!D9</f>
        <v>3044.4925999999996</v>
      </c>
      <c r="E9" s="37">
        <f>[1]ON!E9</f>
        <v>3223.3601999999996</v>
      </c>
      <c r="F9" s="37">
        <f>[1]ON!F9</f>
        <v>3239.3850999999995</v>
      </c>
      <c r="G9" s="37">
        <f>[1]ON!G9</f>
        <v>3297.8394000000003</v>
      </c>
      <c r="H9" s="37">
        <f>[1]ON!H9</f>
        <v>3351.5370999999996</v>
      </c>
      <c r="I9" s="37">
        <f>[1]ON!I9</f>
        <v>3380.0942000000005</v>
      </c>
      <c r="J9" s="58">
        <f>IFERROR((I9/$D9)^(1/(I$3-$D$3))-1,"-")</f>
        <v>4.0299958157656857E-3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[1]ON!D11</f>
        <v>546.00469999999996</v>
      </c>
      <c r="E11" s="33">
        <f>[1]ON!E11</f>
        <v>580.78409999999985</v>
      </c>
      <c r="F11" s="33">
        <f>[1]ON!F11</f>
        <v>596.28679999999997</v>
      </c>
      <c r="G11" s="33">
        <f>[1]ON!G11</f>
        <v>606.84029999999996</v>
      </c>
      <c r="H11" s="33">
        <f>[1]ON!H11</f>
        <v>613.28050000000007</v>
      </c>
      <c r="I11" s="33">
        <f>[1]ON!I11</f>
        <v>616.51209999999992</v>
      </c>
      <c r="J11" s="61">
        <f>IFERROR((I11/$D11)^(1/(I$3-$D$3))-1,"-")</f>
        <v>4.6820948185914979E-3</v>
      </c>
    </row>
    <row r="12" spans="3:10" ht="19.5" x14ac:dyDescent="0.3">
      <c r="C12" s="32" t="s">
        <v>146</v>
      </c>
      <c r="D12" s="33">
        <f>[1]ON!D12</f>
        <v>507.16419999999999</v>
      </c>
      <c r="E12" s="33">
        <f>[1]ON!E12</f>
        <v>548.65539999999999</v>
      </c>
      <c r="F12" s="33">
        <f>[1]ON!F12</f>
        <v>576.14629999999988</v>
      </c>
      <c r="G12" s="33">
        <f>[1]ON!G12</f>
        <v>608.75509999999997</v>
      </c>
      <c r="H12" s="33">
        <f>[1]ON!H12</f>
        <v>646.46529999999996</v>
      </c>
      <c r="I12" s="33">
        <f>[1]ON!I12</f>
        <v>671.65389999999991</v>
      </c>
      <c r="J12" s="61">
        <f>IFERROR((I12/$D12)^(1/(I$3-$D$3))-1,"-")</f>
        <v>1.0862743517106699E-2</v>
      </c>
    </row>
    <row r="13" spans="3:10" ht="19.5" x14ac:dyDescent="0.3">
      <c r="C13" s="32" t="s">
        <v>147</v>
      </c>
      <c r="D13" s="33">
        <f>[1]ON!D13</f>
        <v>1106.8316</v>
      </c>
      <c r="E13" s="33">
        <f>[1]ON!E13</f>
        <v>1195.2739999999999</v>
      </c>
      <c r="F13" s="33">
        <f>[1]ON!F13</f>
        <v>1208.6907999999999</v>
      </c>
      <c r="G13" s="33">
        <f>[1]ON!G13</f>
        <v>1232.7238000000002</v>
      </c>
      <c r="H13" s="33">
        <f>[1]ON!H13</f>
        <v>1244.9640999999999</v>
      </c>
      <c r="I13" s="33">
        <f>[1]ON!I13</f>
        <v>1255.4269000000002</v>
      </c>
      <c r="J13" s="61">
        <f>IFERROR((I13/$D13)^(1/(I$3-$D$3))-1,"-")</f>
        <v>4.8569165670779846E-3</v>
      </c>
    </row>
    <row r="14" spans="3:10" ht="19.5" x14ac:dyDescent="0.3">
      <c r="C14" s="32" t="s">
        <v>148</v>
      </c>
      <c r="D14" s="33">
        <f>[1]ON!D14</f>
        <v>884.4923</v>
      </c>
      <c r="E14" s="33">
        <f>[1]ON!E14</f>
        <v>898.64649999999995</v>
      </c>
      <c r="F14" s="33">
        <f>[1]ON!F14</f>
        <v>858.26050000000009</v>
      </c>
      <c r="G14" s="33">
        <f>[1]ON!G14</f>
        <v>849.51979999999992</v>
      </c>
      <c r="H14" s="33">
        <f>[1]ON!H14</f>
        <v>846.82760000000007</v>
      </c>
      <c r="I14" s="33">
        <f>[1]ON!I14</f>
        <v>836.50130000000001</v>
      </c>
      <c r="J14" s="61">
        <f>IFERROR((I14/$D14)^(1/(I$3-$D$3))-1,"-")</f>
        <v>-2.1433049715403607E-3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[1]ON!D16</f>
        <v>502.2799</v>
      </c>
      <c r="E16" s="33">
        <f>[1]ON!E16</f>
        <v>516.17510000000004</v>
      </c>
      <c r="F16" s="33">
        <f>[1]ON!F16</f>
        <v>522.28120000000001</v>
      </c>
      <c r="G16" s="33">
        <f>[1]ON!G16</f>
        <v>538.66189999999995</v>
      </c>
      <c r="H16" s="33">
        <f>[1]ON!H16</f>
        <v>559.05259999999998</v>
      </c>
      <c r="I16" s="33">
        <f>[1]ON!I16</f>
        <v>577.44290000000001</v>
      </c>
      <c r="J16" s="61">
        <f>IFERROR((I16/$D16)^(1/(I$3-$D$3))-1,"-")</f>
        <v>5.3779491066030527E-3</v>
      </c>
    </row>
    <row r="17" spans="3:10" ht="19.5" x14ac:dyDescent="0.3">
      <c r="C17" s="32" t="s">
        <v>151</v>
      </c>
      <c r="D17" s="33">
        <f>[1]ON!D17</f>
        <v>886.21540000000005</v>
      </c>
      <c r="E17" s="33">
        <f>[1]ON!E17</f>
        <v>1003.938</v>
      </c>
      <c r="F17" s="33">
        <f>[1]ON!F17</f>
        <v>1067.4390000000001</v>
      </c>
      <c r="G17" s="33">
        <f>[1]ON!G17</f>
        <v>1126.0909999999999</v>
      </c>
      <c r="H17" s="33">
        <f>[1]ON!H17</f>
        <v>1176.3889999999999</v>
      </c>
      <c r="I17" s="33">
        <f>[1]ON!I17</f>
        <v>1213.6949999999999</v>
      </c>
      <c r="J17" s="61">
        <f>IFERROR((I17/$D17)^(1/(I$3-$D$3))-1,"-")</f>
        <v>1.2168232739488749E-2</v>
      </c>
    </row>
    <row r="18" spans="3:10" ht="19.5" x14ac:dyDescent="0.3">
      <c r="C18" s="32" t="s">
        <v>152</v>
      </c>
      <c r="D18" s="33">
        <f>[1]ON!D18</f>
        <v>1403.9293999999998</v>
      </c>
      <c r="E18" s="33">
        <f>[1]ON!E18</f>
        <v>1464.2030999999997</v>
      </c>
      <c r="F18" s="33">
        <f>[1]ON!F18</f>
        <v>1420.3706000000002</v>
      </c>
      <c r="G18" s="33">
        <f>[1]ON!G18</f>
        <v>1412.3730000000003</v>
      </c>
      <c r="H18" s="33">
        <f>[1]ON!H18</f>
        <v>1405.2084</v>
      </c>
      <c r="I18" s="33">
        <f>[1]ON!I18</f>
        <v>1387.8920000000003</v>
      </c>
      <c r="J18" s="61">
        <f>IFERROR((I18/$D18)^(1/(I$3-$D$3))-1,"-")</f>
        <v>-4.4178585234067036E-4</v>
      </c>
    </row>
    <row r="19" spans="3:10" ht="19.5" x14ac:dyDescent="0.3">
      <c r="C19" s="32" t="s">
        <v>153</v>
      </c>
      <c r="D19" s="33">
        <f>[1]ON!D19</f>
        <v>252.06790000000001</v>
      </c>
      <c r="E19" s="33">
        <f>[1]ON!E19</f>
        <v>239.04399999999998</v>
      </c>
      <c r="F19" s="33">
        <f>[1]ON!F19</f>
        <v>229.29429999999999</v>
      </c>
      <c r="G19" s="33">
        <f>[1]ON!G19</f>
        <v>220.71350000000001</v>
      </c>
      <c r="H19" s="33">
        <f>[1]ON!H19</f>
        <v>210.8871</v>
      </c>
      <c r="I19" s="33">
        <f>[1]ON!I19</f>
        <v>201.0643</v>
      </c>
      <c r="J19" s="61">
        <f>IFERROR((I19/$D19)^(1/(I$3-$D$3))-1,"-")</f>
        <v>-8.6574503457281793E-3</v>
      </c>
    </row>
    <row r="20" spans="3:10" ht="19.5" x14ac:dyDescent="0.3">
      <c r="C20" s="36" t="s">
        <v>154</v>
      </c>
      <c r="D20" s="37">
        <f>[1]ON!D20</f>
        <v>4098.1990999999998</v>
      </c>
      <c r="E20" s="37">
        <f>[1]ON!E20</f>
        <v>3986.4400999999998</v>
      </c>
      <c r="F20" s="37">
        <f>[1]ON!F20</f>
        <v>4036.3303999999998</v>
      </c>
      <c r="G20" s="37">
        <f>[1]ON!G20</f>
        <v>4160.5007000000005</v>
      </c>
      <c r="H20" s="37">
        <f>[1]ON!H20</f>
        <v>4240.2389999999996</v>
      </c>
      <c r="I20" s="37">
        <f>[1]ON!I20</f>
        <v>4314.2865000000002</v>
      </c>
      <c r="J20" s="58">
        <f>IFERROR((I20/$D20)^(1/(I$3-$D$3))-1,"-")</f>
        <v>1.9782743668048663E-3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[1]ON!D22</f>
        <v>1.197229176</v>
      </c>
      <c r="E22" s="37">
        <f>[1]ON!E22</f>
        <v>0.77459552421073541</v>
      </c>
      <c r="F22" s="37">
        <f>[1]ON!F22</f>
        <v>0.52884787244588849</v>
      </c>
      <c r="G22" s="37">
        <f>[1]ON!G22</f>
        <v>0.32481973439878781</v>
      </c>
      <c r="H22" s="37">
        <f>[1]ON!H22</f>
        <v>0.1551154107123639</v>
      </c>
      <c r="I22" s="37">
        <f>[1]ON!I22</f>
        <v>1.502271917647343E-2</v>
      </c>
      <c r="J22" s="58">
        <f t="shared" ref="J22:J33" si="0">IFERROR((I22/$D22)^(1/(I$3-$D$3))-1,"-")</f>
        <v>-0.15497778714852395</v>
      </c>
    </row>
    <row r="23" spans="3:10" ht="19.5" x14ac:dyDescent="0.3">
      <c r="C23" s="44" t="s">
        <v>157</v>
      </c>
      <c r="D23" s="33">
        <f>[1]ON!D23</f>
        <v>1.197229176</v>
      </c>
      <c r="E23" s="33">
        <f>[1]ON!E23</f>
        <v>0.77459552421073541</v>
      </c>
      <c r="F23" s="33">
        <f>[1]ON!F23</f>
        <v>0.52884787244588849</v>
      </c>
      <c r="G23" s="33">
        <f>[1]ON!G23</f>
        <v>0.32481973439878781</v>
      </c>
      <c r="H23" s="33">
        <f>[1]ON!H23</f>
        <v>0.1551154107123639</v>
      </c>
      <c r="I23" s="33">
        <f>[1]ON!I23</f>
        <v>1.502271917647343E-2</v>
      </c>
      <c r="J23" s="61">
        <f t="shared" si="0"/>
        <v>-0.15497778714852395</v>
      </c>
    </row>
    <row r="24" spans="3:10" ht="19.5" x14ac:dyDescent="0.3">
      <c r="C24" s="44" t="s">
        <v>158</v>
      </c>
      <c r="D24" s="33" t="str">
        <f>[1]ON!D24</f>
        <v>-</v>
      </c>
      <c r="E24" s="33" t="str">
        <f>[1]ON!E24</f>
        <v>-</v>
      </c>
      <c r="F24" s="33" t="str">
        <f>[1]ON!F24</f>
        <v>-</v>
      </c>
      <c r="G24" s="33" t="str">
        <f>[1]ON!G24</f>
        <v>-</v>
      </c>
      <c r="H24" s="33" t="str">
        <f>[1]ON!H24</f>
        <v>-</v>
      </c>
      <c r="I24" s="33" t="str">
        <f>[1]ON!I24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[1]ON!D25</f>
        <v>-</v>
      </c>
      <c r="E25" s="33" t="str">
        <f>[1]ON!E25</f>
        <v>-</v>
      </c>
      <c r="F25" s="33" t="str">
        <f>[1]ON!F25</f>
        <v>-</v>
      </c>
      <c r="G25" s="33" t="str">
        <f>[1]ON!G25</f>
        <v>-</v>
      </c>
      <c r="H25" s="33" t="str">
        <f>[1]ON!H25</f>
        <v>-</v>
      </c>
      <c r="I25" s="33" t="str">
        <f>[1]ON!I25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[1]ON!D26</f>
        <v>-</v>
      </c>
      <c r="E26" s="33" t="str">
        <f>[1]ON!E26</f>
        <v>-</v>
      </c>
      <c r="F26" s="33" t="str">
        <f>[1]ON!F26</f>
        <v>-</v>
      </c>
      <c r="G26" s="33" t="str">
        <f>[1]ON!G26</f>
        <v>-</v>
      </c>
      <c r="H26" s="33" t="str">
        <f>[1]ON!H26</f>
        <v>-</v>
      </c>
      <c r="I26" s="33" t="str">
        <f>[1]ON!I26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[1]ON!D27</f>
        <v>-</v>
      </c>
      <c r="E27" s="33" t="str">
        <f>[1]ON!E27</f>
        <v>-</v>
      </c>
      <c r="F27" s="33" t="str">
        <f>[1]ON!F27</f>
        <v>-</v>
      </c>
      <c r="G27" s="33" t="str">
        <f>[1]ON!G27</f>
        <v>-</v>
      </c>
      <c r="H27" s="33" t="str">
        <f>[1]ON!H27</f>
        <v>-</v>
      </c>
      <c r="I27" s="33" t="str">
        <f>[1]ON!I27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[1]ON!D28</f>
        <v>-</v>
      </c>
      <c r="E28" s="33" t="str">
        <f>[1]ON!E28</f>
        <v>-</v>
      </c>
      <c r="F28" s="33" t="str">
        <f>[1]ON!F28</f>
        <v>-</v>
      </c>
      <c r="G28" s="33" t="str">
        <f>[1]ON!G28</f>
        <v>-</v>
      </c>
      <c r="H28" s="33" t="str">
        <f>[1]ON!H28</f>
        <v>-</v>
      </c>
      <c r="I28" s="33" t="str">
        <f>[1]ON!I28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[1]ON!D29</f>
        <v>-</v>
      </c>
      <c r="E29" s="37" t="str">
        <f>[1]ON!E29</f>
        <v>-</v>
      </c>
      <c r="F29" s="37" t="str">
        <f>[1]ON!F29</f>
        <v>-</v>
      </c>
      <c r="G29" s="37" t="str">
        <f>[1]ON!G29</f>
        <v>-</v>
      </c>
      <c r="H29" s="37" t="str">
        <f>[1]ON!H29</f>
        <v>-</v>
      </c>
      <c r="I29" s="37" t="str">
        <f>[1]ON!I29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[1]ON!D30</f>
        <v>-</v>
      </c>
      <c r="E30" s="33" t="str">
        <f>[1]ON!E30</f>
        <v>-</v>
      </c>
      <c r="F30" s="33" t="str">
        <f>[1]ON!F30</f>
        <v>-</v>
      </c>
      <c r="G30" s="33" t="str">
        <f>[1]ON!G30</f>
        <v>-</v>
      </c>
      <c r="H30" s="33" t="str">
        <f>[1]ON!H30</f>
        <v>-</v>
      </c>
      <c r="I30" s="33" t="str">
        <f>[1]ON!I30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[1]ON!D31</f>
        <v>-</v>
      </c>
      <c r="E31" s="33" t="str">
        <f>[1]ON!E31</f>
        <v>-</v>
      </c>
      <c r="F31" s="33" t="str">
        <f>[1]ON!F31</f>
        <v>-</v>
      </c>
      <c r="G31" s="33" t="str">
        <f>[1]ON!G31</f>
        <v>-</v>
      </c>
      <c r="H31" s="33" t="str">
        <f>[1]ON!H31</f>
        <v>-</v>
      </c>
      <c r="I31" s="33" t="str">
        <f>[1]ON!I31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[1]ON!D32</f>
        <v>-</v>
      </c>
      <c r="E32" s="33" t="str">
        <f>[1]ON!E32</f>
        <v>-</v>
      </c>
      <c r="F32" s="33" t="str">
        <f>[1]ON!F32</f>
        <v>-</v>
      </c>
      <c r="G32" s="33" t="str">
        <f>[1]ON!G32</f>
        <v>-</v>
      </c>
      <c r="H32" s="33" t="str">
        <f>[1]ON!H32</f>
        <v>-</v>
      </c>
      <c r="I32" s="33" t="str">
        <f>[1]ON!I32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[1]ON!D33</f>
        <v>-</v>
      </c>
      <c r="E33" s="33" t="str">
        <f>[1]ON!E33</f>
        <v>-</v>
      </c>
      <c r="F33" s="33" t="str">
        <f>[1]ON!F33</f>
        <v>-</v>
      </c>
      <c r="G33" s="33" t="str">
        <f>[1]ON!G33</f>
        <v>-</v>
      </c>
      <c r="H33" s="33" t="str">
        <f>[1]ON!H33</f>
        <v>-</v>
      </c>
      <c r="I33" s="33" t="str">
        <f>[1]ON!I33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67">
        <f>[1]ON!D35</f>
        <v>0.01</v>
      </c>
      <c r="E35" s="67">
        <f>[1]ON!E35</f>
        <v>7.0000000000000001E-3</v>
      </c>
      <c r="F35" s="67">
        <f>[1]ON!F35</f>
        <v>5.0000000000000001E-3</v>
      </c>
      <c r="G35" s="67">
        <f>[1]ON!G35</f>
        <v>4.0000000000000001E-3</v>
      </c>
      <c r="H35" s="67">
        <f>[1]ON!H35</f>
        <v>3.0000000000000001E-3</v>
      </c>
      <c r="I35" s="67">
        <f>[1]ON!I35</f>
        <v>2E-3</v>
      </c>
      <c r="J35" s="58">
        <f t="shared" ref="J35:J40" si="1">IFERROR((I35/$D35)^(1/(I$3-$D$3))-1,"-")</f>
        <v>-6.0024490866258162E-2</v>
      </c>
    </row>
    <row r="36" spans="3:10" ht="19.5" x14ac:dyDescent="0.3">
      <c r="C36" s="44" t="s">
        <v>169</v>
      </c>
      <c r="D36" s="33" t="str">
        <f>[1]ON!D36</f>
        <v>-</v>
      </c>
      <c r="E36" s="33" t="str">
        <f>[1]ON!E36</f>
        <v>-</v>
      </c>
      <c r="F36" s="33" t="str">
        <f>[1]ON!F36</f>
        <v>-</v>
      </c>
      <c r="G36" s="33" t="str">
        <f>[1]ON!G36</f>
        <v>-</v>
      </c>
      <c r="H36" s="33" t="str">
        <f>[1]ON!H36</f>
        <v>-</v>
      </c>
      <c r="I36" s="33" t="str">
        <f>[1]ON!I36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[1]ON!D37</f>
        <v>-</v>
      </c>
      <c r="E37" s="33" t="str">
        <f>[1]ON!E37</f>
        <v>-</v>
      </c>
      <c r="F37" s="33" t="str">
        <f>[1]ON!F37</f>
        <v>-</v>
      </c>
      <c r="G37" s="33" t="str">
        <f>[1]ON!G37</f>
        <v>-</v>
      </c>
      <c r="H37" s="33" t="str">
        <f>[1]ON!H37</f>
        <v>-</v>
      </c>
      <c r="I37" s="33" t="str">
        <f>[1]ON!I37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[1]ON!D38</f>
        <v>-</v>
      </c>
      <c r="E38" s="33" t="str">
        <f>[1]ON!E38</f>
        <v>-</v>
      </c>
      <c r="F38" s="33" t="str">
        <f>[1]ON!F38</f>
        <v>-</v>
      </c>
      <c r="G38" s="33" t="str">
        <f>[1]ON!G38</f>
        <v>-</v>
      </c>
      <c r="H38" s="33" t="str">
        <f>[1]ON!H38</f>
        <v>-</v>
      </c>
      <c r="I38" s="33" t="str">
        <f>[1]ON!I38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[1]ON!D39</f>
        <v>-</v>
      </c>
      <c r="E39" s="33" t="str">
        <f>[1]ON!E39</f>
        <v>-</v>
      </c>
      <c r="F39" s="33" t="str">
        <f>[1]ON!F39</f>
        <v>-</v>
      </c>
      <c r="G39" s="33" t="str">
        <f>[1]ON!G39</f>
        <v>-</v>
      </c>
      <c r="H39" s="33" t="str">
        <f>[1]ON!H39</f>
        <v>-</v>
      </c>
      <c r="I39" s="33" t="str">
        <f>[1]ON!I39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[1]ON!D42</f>
        <v>167171</v>
      </c>
      <c r="E42" s="48">
        <f>[1]ON!E42</f>
        <v>160218</v>
      </c>
      <c r="F42" s="48">
        <f>[1]ON!F42</f>
        <v>161565.20000000001</v>
      </c>
      <c r="G42" s="48">
        <f>[1]ON!G42</f>
        <v>170977.2</v>
      </c>
      <c r="H42" s="48">
        <f>[1]ON!H42</f>
        <v>175387</v>
      </c>
      <c r="I42" s="48">
        <f>[1]ON!I42</f>
        <v>181219</v>
      </c>
      <c r="J42" s="58">
        <f t="shared" ref="J42:J51" si="2">IFERROR((I42/$D42)^(1/(I$3-$D$3))-1,"-")</f>
        <v>3.1082438338652096E-3</v>
      </c>
    </row>
    <row r="43" spans="3:10" ht="19.5" x14ac:dyDescent="0.3">
      <c r="C43" s="36" t="s">
        <v>176</v>
      </c>
      <c r="D43" s="48">
        <f>[1]ON!D43</f>
        <v>37449.1</v>
      </c>
      <c r="E43" s="48">
        <f>[1]ON!E43</f>
        <v>40867.1</v>
      </c>
      <c r="F43" s="48">
        <f>[1]ON!F43</f>
        <v>39357.1</v>
      </c>
      <c r="G43" s="48">
        <f>[1]ON!G43</f>
        <v>42507.1</v>
      </c>
      <c r="H43" s="48">
        <f>[1]ON!H43</f>
        <v>43887.1</v>
      </c>
      <c r="I43" s="48">
        <f>[1]ON!I43</f>
        <v>44207.1</v>
      </c>
      <c r="J43" s="58">
        <f t="shared" si="2"/>
        <v>6.4012754568507635E-3</v>
      </c>
    </row>
    <row r="44" spans="3:10" ht="19.5" x14ac:dyDescent="0.3">
      <c r="C44" s="32" t="s">
        <v>177</v>
      </c>
      <c r="D44" s="49">
        <f>[1]ON!D44</f>
        <v>8562</v>
      </c>
      <c r="E44" s="49">
        <f>[1]ON!E44</f>
        <v>9058</v>
      </c>
      <c r="F44" s="49">
        <f>[1]ON!F44</f>
        <v>9178</v>
      </c>
      <c r="G44" s="49">
        <f>[1]ON!G44</f>
        <v>9258</v>
      </c>
      <c r="H44" s="49">
        <f>[1]ON!H44</f>
        <v>9398</v>
      </c>
      <c r="I44" s="49">
        <f>[1]ON!I44</f>
        <v>9498</v>
      </c>
      <c r="J44" s="61">
        <f t="shared" si="2"/>
        <v>3.9982580381952015E-3</v>
      </c>
    </row>
    <row r="45" spans="3:10" ht="19.5" x14ac:dyDescent="0.3">
      <c r="C45" s="32" t="s">
        <v>178</v>
      </c>
      <c r="D45" s="49">
        <f>[1]ON!D45</f>
        <v>2756</v>
      </c>
      <c r="E45" s="49">
        <f>[1]ON!E45</f>
        <v>5413</v>
      </c>
      <c r="F45" s="49">
        <f>[1]ON!F45</f>
        <v>5813</v>
      </c>
      <c r="G45" s="49">
        <f>[1]ON!G45</f>
        <v>6213</v>
      </c>
      <c r="H45" s="49">
        <f>[1]ON!H45</f>
        <v>6613</v>
      </c>
      <c r="I45" s="49">
        <f>[1]ON!I45</f>
        <v>6833</v>
      </c>
      <c r="J45" s="61">
        <f t="shared" si="2"/>
        <v>3.5539390151844819E-2</v>
      </c>
    </row>
    <row r="46" spans="3:10" ht="19.5" x14ac:dyDescent="0.3">
      <c r="C46" s="32" t="s">
        <v>179</v>
      </c>
      <c r="D46" s="49">
        <f>[1]ON!D46</f>
        <v>620</v>
      </c>
      <c r="E46" s="49">
        <f>[1]ON!E46</f>
        <v>1062</v>
      </c>
      <c r="F46" s="49">
        <f>[1]ON!F46</f>
        <v>1062</v>
      </c>
      <c r="G46" s="49">
        <f>[1]ON!G46</f>
        <v>1062</v>
      </c>
      <c r="H46" s="49">
        <f>[1]ON!H46</f>
        <v>1062</v>
      </c>
      <c r="I46" s="49">
        <f>[1]ON!I46</f>
        <v>1062</v>
      </c>
      <c r="J46" s="61">
        <f t="shared" si="2"/>
        <v>2.0915327465888645E-2</v>
      </c>
    </row>
    <row r="47" spans="3:10" ht="19.5" x14ac:dyDescent="0.3">
      <c r="C47" s="32" t="s">
        <v>180</v>
      </c>
      <c r="D47" s="53">
        <f>[1]ON!D47</f>
        <v>1441</v>
      </c>
      <c r="E47" s="53">
        <f>[1]ON!E47</f>
        <v>4601</v>
      </c>
      <c r="F47" s="53">
        <f>[1]ON!F47</f>
        <v>4601</v>
      </c>
      <c r="G47" s="53">
        <f>[1]ON!G47</f>
        <v>4601</v>
      </c>
      <c r="H47" s="53">
        <f>[1]ON!H47</f>
        <v>4601</v>
      </c>
      <c r="I47" s="53">
        <f>[1]ON!I47</f>
        <v>4601</v>
      </c>
      <c r="J47" s="61">
        <f t="shared" si="2"/>
        <v>4.5663276303298028E-2</v>
      </c>
    </row>
    <row r="48" spans="3:10" ht="19.5" x14ac:dyDescent="0.3">
      <c r="C48" s="32" t="s">
        <v>181</v>
      </c>
      <c r="D48" s="53">
        <f>[1]ON!D48</f>
        <v>13640</v>
      </c>
      <c r="E48" s="53">
        <f>[1]ON!E48</f>
        <v>9720</v>
      </c>
      <c r="F48" s="53">
        <f>[1]ON!F48</f>
        <v>7690</v>
      </c>
      <c r="G48" s="53">
        <f>[1]ON!G48</f>
        <v>9560</v>
      </c>
      <c r="H48" s="53">
        <f>[1]ON!H48</f>
        <v>10400</v>
      </c>
      <c r="I48" s="53">
        <f>[1]ON!I48</f>
        <v>10400</v>
      </c>
      <c r="J48" s="61">
        <f t="shared" si="2"/>
        <v>-1.0376589622473786E-2</v>
      </c>
    </row>
    <row r="49" spans="3:10" ht="19.5" x14ac:dyDescent="0.3">
      <c r="C49" s="32" t="s">
        <v>182</v>
      </c>
      <c r="D49" s="54">
        <f>[1]ON!D49</f>
        <v>306</v>
      </c>
      <c r="E49" s="53">
        <f>[1]ON!E49</f>
        <v>0</v>
      </c>
      <c r="F49" s="53">
        <f>[1]ON!F49</f>
        <v>0</v>
      </c>
      <c r="G49" s="53">
        <f>[1]ON!G49</f>
        <v>0</v>
      </c>
      <c r="H49" s="53">
        <f>[1]ON!H49</f>
        <v>0</v>
      </c>
      <c r="I49" s="53">
        <f>[1]ON!I49</f>
        <v>0</v>
      </c>
      <c r="J49" s="61">
        <f t="shared" si="2"/>
        <v>-1</v>
      </c>
    </row>
    <row r="50" spans="3:10" ht="19.5" x14ac:dyDescent="0.3">
      <c r="C50" s="32" t="s">
        <v>151</v>
      </c>
      <c r="D50" s="49">
        <f>[1]ON!D50</f>
        <v>9993.1</v>
      </c>
      <c r="E50" s="49">
        <f>[1]ON!E50</f>
        <v>10882.1</v>
      </c>
      <c r="F50" s="49">
        <f>[1]ON!F50</f>
        <v>10882.1</v>
      </c>
      <c r="G50" s="49">
        <f>[1]ON!G50</f>
        <v>11682.1</v>
      </c>
      <c r="H50" s="49">
        <f>[1]ON!H50</f>
        <v>11682.1</v>
      </c>
      <c r="I50" s="49">
        <f>[1]ON!I50</f>
        <v>11682.1</v>
      </c>
      <c r="J50" s="61">
        <f t="shared" si="2"/>
        <v>6.0243391995293827E-3</v>
      </c>
    </row>
    <row r="51" spans="3:10" ht="19.5" x14ac:dyDescent="0.3">
      <c r="C51" s="32" t="s">
        <v>183</v>
      </c>
      <c r="D51" s="53">
        <f>[1]ON!D51</f>
        <v>131</v>
      </c>
      <c r="E51" s="53">
        <f>[1]ON!E51</f>
        <v>131</v>
      </c>
      <c r="F51" s="53">
        <f>[1]ON!F51</f>
        <v>131</v>
      </c>
      <c r="G51" s="53">
        <f>[1]ON!G51</f>
        <v>131</v>
      </c>
      <c r="H51" s="53">
        <f>[1]ON!H51</f>
        <v>131</v>
      </c>
      <c r="I51" s="53">
        <f>[1]ON!I51</f>
        <v>131</v>
      </c>
      <c r="J51" s="61">
        <f t="shared" si="2"/>
        <v>0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[1]ON!D53</f>
        <v>1748.748</v>
      </c>
      <c r="E53" s="33">
        <f>[1]ON!E53</f>
        <v>1947.5329999999999</v>
      </c>
      <c r="F53" s="33">
        <f>[1]ON!F53</f>
        <v>2104.4259999999999</v>
      </c>
      <c r="G53" s="33">
        <f>[1]ON!G53</f>
        <v>2302.2539999999999</v>
      </c>
      <c r="H53" s="33">
        <f>[1]ON!H53</f>
        <v>2504.6129999999998</v>
      </c>
      <c r="I53" s="33">
        <f>[1]ON!I53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[1]ON!D54</f>
        <v>0.90497737556561086</v>
      </c>
      <c r="E54" s="51">
        <f>[1]ON!E54</f>
        <v>0.80645161290322587</v>
      </c>
      <c r="F54" s="51">
        <f>[1]ON!F54</f>
        <v>0.79744816586921852</v>
      </c>
      <c r="G54" s="51">
        <f>[1]ON!G54</f>
        <v>0.80450522928399026</v>
      </c>
      <c r="H54" s="51">
        <f>[1]ON!H54</f>
        <v>0.81632653061224481</v>
      </c>
      <c r="I54" s="51">
        <f>[1]ON!I54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[1]ON!D55</f>
        <v>99.02</v>
      </c>
      <c r="E55" s="51">
        <f>[1]ON!E55</f>
        <v>81.621052631578962</v>
      </c>
      <c r="F55" s="51">
        <f>[1]ON!F55</f>
        <v>90.26315789473685</v>
      </c>
      <c r="G55" s="51">
        <f>[1]ON!G55</f>
        <v>97.989473684210537</v>
      </c>
      <c r="H55" s="51">
        <f>[1]ON!H55</f>
        <v>102.4</v>
      </c>
      <c r="I55" s="51">
        <f>[1]ON!I55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[1]ON!D56</f>
        <v>4.3899999999999997</v>
      </c>
      <c r="E56" s="51">
        <f>[1]ON!E56</f>
        <v>3.85</v>
      </c>
      <c r="F56" s="51">
        <f>[1]ON!F56</f>
        <v>4.0999999999999996</v>
      </c>
      <c r="G56" s="51">
        <f>[1]ON!G56</f>
        <v>4.2499999999999964</v>
      </c>
      <c r="H56" s="51">
        <f>[1]ON!H56</f>
        <v>4.3999999999999932</v>
      </c>
      <c r="I56" s="51">
        <f>[1]ON!I56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/>
  </sheetViews>
  <sheetFormatPr defaultRowHeight="15" x14ac:dyDescent="0.25"/>
  <cols>
    <col min="1" max="1" width="19.140625" bestFit="1" customWidth="1"/>
    <col min="2" max="2" width="24.28515625" bestFit="1" customWidth="1"/>
  </cols>
  <sheetData>
    <row r="1" spans="1:12" x14ac:dyDescent="0.25">
      <c r="A1" s="73" t="s">
        <v>213</v>
      </c>
    </row>
    <row r="4" spans="1:12" x14ac:dyDescent="0.25">
      <c r="B4" t="s">
        <v>29</v>
      </c>
    </row>
    <row r="5" spans="1:12" x14ac:dyDescent="0.25">
      <c r="J5" s="3"/>
      <c r="K5" s="3"/>
      <c r="L5" s="3"/>
    </row>
    <row r="6" spans="1:12" x14ac:dyDescent="0.25">
      <c r="C6">
        <v>2005</v>
      </c>
      <c r="D6">
        <v>2014</v>
      </c>
      <c r="E6">
        <v>2025</v>
      </c>
      <c r="F6">
        <v>2040</v>
      </c>
      <c r="J6" s="3"/>
      <c r="K6" s="3"/>
      <c r="L6" s="3"/>
    </row>
    <row r="7" spans="1:12" x14ac:dyDescent="0.25">
      <c r="B7" t="s">
        <v>3</v>
      </c>
      <c r="C7">
        <v>69030.2405</v>
      </c>
      <c r="D7">
        <v>67862.50039999999</v>
      </c>
      <c r="E7">
        <v>81351.150200000004</v>
      </c>
      <c r="F7">
        <v>87495.404700000014</v>
      </c>
      <c r="J7" s="3"/>
      <c r="K7" s="3"/>
      <c r="L7" s="3"/>
    </row>
    <row r="8" spans="1:12" x14ac:dyDescent="0.25">
      <c r="B8" t="s">
        <v>30</v>
      </c>
      <c r="C8">
        <v>65258.241499999996</v>
      </c>
      <c r="D8">
        <v>81341.643800000005</v>
      </c>
      <c r="E8">
        <v>109747.01519999999</v>
      </c>
      <c r="F8">
        <v>133704.54630000002</v>
      </c>
    </row>
    <row r="9" spans="1:12" x14ac:dyDescent="0.25">
      <c r="B9" t="s">
        <v>31</v>
      </c>
      <c r="C9">
        <v>21574.655699999999</v>
      </c>
      <c r="D9">
        <v>25880.4274</v>
      </c>
      <c r="E9">
        <v>28993.286</v>
      </c>
      <c r="F9">
        <v>33907.949099999998</v>
      </c>
    </row>
    <row r="10" spans="1:12" x14ac:dyDescent="0.25">
      <c r="B10" t="s">
        <v>32</v>
      </c>
      <c r="C10">
        <v>34077.381099999999</v>
      </c>
      <c r="D10">
        <v>39479.200700000001</v>
      </c>
      <c r="E10">
        <v>53530.006500000003</v>
      </c>
      <c r="F10">
        <v>56381.521100000005</v>
      </c>
    </row>
    <row r="11" spans="1:12" x14ac:dyDescent="0.25">
      <c r="B11" t="s">
        <v>33</v>
      </c>
      <c r="C11">
        <v>154991.019</v>
      </c>
      <c r="D11">
        <v>167170.96810000003</v>
      </c>
      <c r="E11">
        <v>161565.17809999999</v>
      </c>
      <c r="F11">
        <v>181219.03080000001</v>
      </c>
    </row>
    <row r="12" spans="1:12" x14ac:dyDescent="0.25">
      <c r="B12" t="s">
        <v>18</v>
      </c>
      <c r="C12">
        <v>183852.87300000002</v>
      </c>
      <c r="D12">
        <v>194347.69450000001</v>
      </c>
      <c r="E12">
        <v>211521.88209999999</v>
      </c>
      <c r="F12">
        <v>228908.45819999996</v>
      </c>
    </row>
    <row r="13" spans="1:12" x14ac:dyDescent="0.25">
      <c r="B13" t="s">
        <v>34</v>
      </c>
      <c r="C13">
        <v>70578.945300000007</v>
      </c>
      <c r="D13">
        <v>64103.484100000001</v>
      </c>
      <c r="E13">
        <v>67830.054999999993</v>
      </c>
      <c r="F13">
        <v>72524.481599999999</v>
      </c>
    </row>
    <row r="14" spans="1:12" x14ac:dyDescent="0.25">
      <c r="B14" t="s">
        <v>35</v>
      </c>
      <c r="C14">
        <v>1186.4090000000001</v>
      </c>
      <c r="D14">
        <v>1265.7746999999999</v>
      </c>
      <c r="E14">
        <v>1740.5717</v>
      </c>
      <c r="F14">
        <v>1696.1916000000001</v>
      </c>
    </row>
    <row r="16" spans="1:12" x14ac:dyDescent="0.25">
      <c r="B16" t="s">
        <v>36</v>
      </c>
    </row>
    <row r="18" spans="2:6" x14ac:dyDescent="0.25">
      <c r="C18">
        <v>2005</v>
      </c>
      <c r="D18">
        <v>2014</v>
      </c>
      <c r="E18">
        <v>2025</v>
      </c>
      <c r="F18">
        <v>2040</v>
      </c>
    </row>
    <row r="19" spans="2:6" x14ac:dyDescent="0.25">
      <c r="B19" t="s">
        <v>19</v>
      </c>
      <c r="C19">
        <v>16533.108800000002</v>
      </c>
      <c r="D19">
        <v>9969.8145000000004</v>
      </c>
      <c r="E19">
        <v>11880.632100000001</v>
      </c>
      <c r="F19">
        <v>14108.927599999999</v>
      </c>
    </row>
    <row r="20" spans="2:6" x14ac:dyDescent="0.25">
      <c r="B20" t="s">
        <v>20</v>
      </c>
      <c r="C20">
        <v>12503.698899999999</v>
      </c>
      <c r="D20">
        <v>12408.140500000001</v>
      </c>
      <c r="E20">
        <v>10350.837600000001</v>
      </c>
      <c r="F20">
        <v>11739.389800000001</v>
      </c>
    </row>
    <row r="21" spans="2:6" x14ac:dyDescent="0.25">
      <c r="B21" t="s">
        <v>21</v>
      </c>
      <c r="C21">
        <v>7.7390000000000008</v>
      </c>
      <c r="D21">
        <v>668.76279999999997</v>
      </c>
      <c r="E21">
        <v>623.46</v>
      </c>
      <c r="F21">
        <v>861.46960000000001</v>
      </c>
    </row>
    <row r="22" spans="2:6" x14ac:dyDescent="0.25">
      <c r="B22" t="s">
        <v>22</v>
      </c>
      <c r="C22">
        <v>41534.3986</v>
      </c>
      <c r="D22">
        <v>41056.766300000003</v>
      </c>
      <c r="E22">
        <v>44975.1253</v>
      </c>
      <c r="F22">
        <v>45814.694600000003</v>
      </c>
    </row>
    <row r="23" spans="2:6" x14ac:dyDescent="0.25">
      <c r="B23" t="s">
        <v>37</v>
      </c>
      <c r="C23">
        <v>353.13399999999996</v>
      </c>
      <c r="D23">
        <v>369.19600000000003</v>
      </c>
      <c r="E23">
        <v>503.1617</v>
      </c>
      <c r="F23">
        <v>512.42969999999991</v>
      </c>
    </row>
    <row r="24" spans="2:6" x14ac:dyDescent="0.25">
      <c r="B24" t="s">
        <v>23</v>
      </c>
      <c r="C24">
        <v>684.39400000000001</v>
      </c>
      <c r="D24">
        <v>744.89679999999998</v>
      </c>
      <c r="E24">
        <v>1069.9648999999999</v>
      </c>
      <c r="F24">
        <v>1004.5006</v>
      </c>
    </row>
    <row r="25" spans="2:6" x14ac:dyDescent="0.25">
      <c r="B25" t="s">
        <v>24</v>
      </c>
      <c r="C25">
        <v>148.881</v>
      </c>
      <c r="D25">
        <v>151.68190000000001</v>
      </c>
      <c r="E25">
        <v>167.4451</v>
      </c>
      <c r="F25">
        <v>179.26130000000001</v>
      </c>
    </row>
  </sheetData>
  <hyperlinks>
    <hyperlink ref="A1" location="'Figure 2.1'!A1" display="Figure 2.1 - Production d’électricité par province et territoire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197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[1]QU!D5</f>
        <v>336017</v>
      </c>
      <c r="E5" s="33">
        <f>[1]QU!E5</f>
        <v>375732</v>
      </c>
      <c r="F5" s="33">
        <f>[1]QU!F5</f>
        <v>401657</v>
      </c>
      <c r="G5" s="33">
        <f>[1]QU!G5</f>
        <v>440067</v>
      </c>
      <c r="H5" s="33">
        <f>[1]QU!H5</f>
        <v>478115</v>
      </c>
      <c r="I5" s="33">
        <f>[1]QU!I5</f>
        <v>508309</v>
      </c>
      <c r="J5" s="56">
        <f>IFERROR((I5/$D5)^(1/(I$3-$D$3))-1,"-")</f>
        <v>1.604770225689589E-2</v>
      </c>
    </row>
    <row r="6" spans="3:10" ht="19.5" x14ac:dyDescent="0.3">
      <c r="C6" s="32" t="s">
        <v>140</v>
      </c>
      <c r="D6" s="33">
        <f>[1]QU!D6</f>
        <v>8214.7000000000007</v>
      </c>
      <c r="E6" s="33">
        <f>[1]QU!E6</f>
        <v>8600.5</v>
      </c>
      <c r="F6" s="33">
        <f>[1]QU!F6</f>
        <v>8918.9</v>
      </c>
      <c r="G6" s="33">
        <f>[1]QU!G6</f>
        <v>9191.7999999999993</v>
      </c>
      <c r="H6" s="33">
        <f>[1]QU!H6</f>
        <v>9422.1</v>
      </c>
      <c r="I6" s="33">
        <f>[1]QU!I6</f>
        <v>9596.7999999999993</v>
      </c>
      <c r="J6" s="61">
        <f>IFERROR((I6/$D6)^(1/(I$3-$D$3))-1,"-")</f>
        <v>5.9988629767846469E-3</v>
      </c>
    </row>
    <row r="7" spans="3:10" ht="19.5" x14ac:dyDescent="0.3">
      <c r="C7" s="32" t="s">
        <v>141</v>
      </c>
      <c r="D7" s="33">
        <f>[1]QU!D7</f>
        <v>40904.354389082982</v>
      </c>
      <c r="E7" s="33">
        <f>[1]QU!E7</f>
        <v>43687.227486774027</v>
      </c>
      <c r="F7" s="33">
        <f>[1]QU!F7</f>
        <v>45034.365224411085</v>
      </c>
      <c r="G7" s="33">
        <f>[1]QU!G7</f>
        <v>47876.041689331796</v>
      </c>
      <c r="H7" s="33">
        <f>[1]QU!H7</f>
        <v>50743.995499941622</v>
      </c>
      <c r="I7" s="33">
        <f>[1]QU!I7</f>
        <v>52966.509669889965</v>
      </c>
      <c r="J7" s="61">
        <f>IFERROR((I7/$D7)^(1/(I$3-$D$3))-1,"-")</f>
        <v>9.9889171349323291E-3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[1]QU!D9</f>
        <v>1802.7946999999999</v>
      </c>
      <c r="E9" s="37">
        <f>[1]QU!E9</f>
        <v>1813.7361999999998</v>
      </c>
      <c r="F9" s="37">
        <f>[1]QU!F9</f>
        <v>1795.4221999999997</v>
      </c>
      <c r="G9" s="37">
        <f>[1]QU!G9</f>
        <v>1814.3534</v>
      </c>
      <c r="H9" s="37">
        <f>[1]QU!H9</f>
        <v>1839.0073</v>
      </c>
      <c r="I9" s="37">
        <f>[1]QU!I9</f>
        <v>1846.9568999999997</v>
      </c>
      <c r="J9" s="58">
        <f>IFERROR((I9/$D9)^(1/(I$3-$D$3))-1,"-")</f>
        <v>9.3125234060087436E-4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[1]QU!D11</f>
        <v>359.27639999999997</v>
      </c>
      <c r="E11" s="33">
        <f>[1]QU!E11</f>
        <v>354.75320000000005</v>
      </c>
      <c r="F11" s="33">
        <f>[1]QU!F11</f>
        <v>354.89660000000003</v>
      </c>
      <c r="G11" s="33">
        <f>[1]QU!G11</f>
        <v>355.13299999999998</v>
      </c>
      <c r="H11" s="33">
        <f>[1]QU!H11</f>
        <v>355.47499999999991</v>
      </c>
      <c r="I11" s="33">
        <f>[1]QU!I11</f>
        <v>355.89790000000005</v>
      </c>
      <c r="J11" s="61">
        <f>IFERROR((I11/$D11)^(1/(I$3-$D$3))-1,"-")</f>
        <v>-3.6332308695774529E-4</v>
      </c>
    </row>
    <row r="12" spans="3:10" ht="19.5" x14ac:dyDescent="0.3">
      <c r="C12" s="32" t="s">
        <v>146</v>
      </c>
      <c r="D12" s="33">
        <f>[1]QU!D12</f>
        <v>232.86660000000001</v>
      </c>
      <c r="E12" s="33">
        <f>[1]QU!E12</f>
        <v>246.11320000000001</v>
      </c>
      <c r="F12" s="33">
        <f>[1]QU!F12</f>
        <v>259.43009999999998</v>
      </c>
      <c r="G12" s="33">
        <f>[1]QU!G12</f>
        <v>276.44719999999995</v>
      </c>
      <c r="H12" s="33">
        <f>[1]QU!H12</f>
        <v>296.52199999999999</v>
      </c>
      <c r="I12" s="33">
        <f>[1]QU!I12</f>
        <v>310.01549999999997</v>
      </c>
      <c r="J12" s="61">
        <f>IFERROR((I12/$D12)^(1/(I$3-$D$3))-1,"-")</f>
        <v>1.1066809780116094E-2</v>
      </c>
    </row>
    <row r="13" spans="3:10" ht="19.5" x14ac:dyDescent="0.3">
      <c r="C13" s="32" t="s">
        <v>147</v>
      </c>
      <c r="D13" s="33">
        <f>[1]QU!D13</f>
        <v>704.66910000000007</v>
      </c>
      <c r="E13" s="33">
        <f>[1]QU!E13</f>
        <v>719.34640000000002</v>
      </c>
      <c r="F13" s="33">
        <f>[1]QU!F13</f>
        <v>707.00479999999993</v>
      </c>
      <c r="G13" s="33">
        <f>[1]QU!G13</f>
        <v>713.40589999999986</v>
      </c>
      <c r="H13" s="33">
        <f>[1]QU!H13</f>
        <v>720.46939999999984</v>
      </c>
      <c r="I13" s="33">
        <f>[1]QU!I13</f>
        <v>725.07330000000002</v>
      </c>
      <c r="J13" s="61">
        <f>IFERROR((I13/$D13)^(1/(I$3-$D$3))-1,"-")</f>
        <v>1.0984652664023375E-3</v>
      </c>
    </row>
    <row r="14" spans="3:10" ht="19.5" x14ac:dyDescent="0.3">
      <c r="C14" s="32" t="s">
        <v>148</v>
      </c>
      <c r="D14" s="33">
        <f>[1]QU!D14</f>
        <v>505.98250000000002</v>
      </c>
      <c r="E14" s="33">
        <f>[1]QU!E14</f>
        <v>493.52360000000004</v>
      </c>
      <c r="F14" s="33">
        <f>[1]QU!F14</f>
        <v>474.09070000000003</v>
      </c>
      <c r="G14" s="33">
        <f>[1]QU!G14</f>
        <v>469.36760000000004</v>
      </c>
      <c r="H14" s="33">
        <f>[1]QU!H14</f>
        <v>466.54100000000005</v>
      </c>
      <c r="I14" s="33">
        <f>[1]QU!I14</f>
        <v>455.97019999999998</v>
      </c>
      <c r="J14" s="61">
        <f>IFERROR((I14/$D14)^(1/(I$3-$D$3))-1,"-")</f>
        <v>-3.9948694709370791E-3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[1]QU!D16</f>
        <v>673.70619999999997</v>
      </c>
      <c r="E16" s="33">
        <f>[1]QU!E16</f>
        <v>691.93610000000001</v>
      </c>
      <c r="F16" s="33">
        <f>[1]QU!F16</f>
        <v>707.50199999999995</v>
      </c>
      <c r="G16" s="33">
        <f>[1]QU!G16</f>
        <v>732.86279999999999</v>
      </c>
      <c r="H16" s="33">
        <f>[1]QU!H16</f>
        <v>761.08479999999997</v>
      </c>
      <c r="I16" s="33">
        <f>[1]QU!I16</f>
        <v>785.64329999999995</v>
      </c>
      <c r="J16" s="61">
        <f>IFERROR((I16/$D16)^(1/(I$3-$D$3))-1,"-")</f>
        <v>5.9293850772708101E-3</v>
      </c>
    </row>
    <row r="17" spans="3:10" ht="19.5" x14ac:dyDescent="0.3">
      <c r="C17" s="32" t="s">
        <v>151</v>
      </c>
      <c r="D17" s="33">
        <f>[1]QU!D17</f>
        <v>234.5317</v>
      </c>
      <c r="E17" s="33">
        <f>[1]QU!E17</f>
        <v>250.89670000000001</v>
      </c>
      <c r="F17" s="33">
        <f>[1]QU!F17</f>
        <v>254.8486</v>
      </c>
      <c r="G17" s="33">
        <f>[1]QU!G17</f>
        <v>263.87049999999999</v>
      </c>
      <c r="H17" s="33">
        <f>[1]QU!H17</f>
        <v>273.74099999999999</v>
      </c>
      <c r="I17" s="33">
        <f>[1]QU!I17</f>
        <v>280.42619999999999</v>
      </c>
      <c r="J17" s="61">
        <f>IFERROR((I17/$D17)^(1/(I$3-$D$3))-1,"-")</f>
        <v>6.8975186269328859E-3</v>
      </c>
    </row>
    <row r="18" spans="3:10" ht="19.5" x14ac:dyDescent="0.3">
      <c r="C18" s="32" t="s">
        <v>152</v>
      </c>
      <c r="D18" s="33">
        <f>[1]QU!D18</f>
        <v>710.30419999999992</v>
      </c>
      <c r="E18" s="33">
        <f>[1]QU!E18</f>
        <v>699.08379999999988</v>
      </c>
      <c r="F18" s="33">
        <f>[1]QU!F18</f>
        <v>670.35239999999988</v>
      </c>
      <c r="G18" s="33">
        <f>[1]QU!G18</f>
        <v>661.04349999999999</v>
      </c>
      <c r="H18" s="33">
        <f>[1]QU!H18</f>
        <v>653.33569999999997</v>
      </c>
      <c r="I18" s="33">
        <f>[1]QU!I18</f>
        <v>635.78109999999992</v>
      </c>
      <c r="J18" s="61">
        <f>IFERROR((I18/$D18)^(1/(I$3-$D$3))-1,"-")</f>
        <v>-4.2539648903283656E-3</v>
      </c>
    </row>
    <row r="19" spans="3:10" ht="19.5" x14ac:dyDescent="0.3">
      <c r="C19" s="32" t="s">
        <v>153</v>
      </c>
      <c r="D19" s="33">
        <f>[1]QU!D19</f>
        <v>184.2526</v>
      </c>
      <c r="E19" s="33">
        <f>[1]QU!E19</f>
        <v>171.81960000000004</v>
      </c>
      <c r="F19" s="33">
        <f>[1]QU!F19</f>
        <v>162.7192</v>
      </c>
      <c r="G19" s="33">
        <f>[1]QU!G19</f>
        <v>156.57659999999998</v>
      </c>
      <c r="H19" s="33">
        <f>[1]QU!H19</f>
        <v>150.8458</v>
      </c>
      <c r="I19" s="33">
        <f>[1]QU!I19</f>
        <v>145.10629999999998</v>
      </c>
      <c r="J19" s="61">
        <f>IFERROR((I19/$D19)^(1/(I$3-$D$3))-1,"-")</f>
        <v>-9.1441306201484052E-3</v>
      </c>
    </row>
    <row r="20" spans="3:10" ht="19.5" x14ac:dyDescent="0.3">
      <c r="C20" s="36" t="s">
        <v>154</v>
      </c>
      <c r="D20" s="37">
        <f>[1]QU!D20</f>
        <v>1851.5670999999998</v>
      </c>
      <c r="E20" s="37">
        <f>[1]QU!E20</f>
        <v>1891.2947999999999</v>
      </c>
      <c r="F20" s="37">
        <f>[1]QU!F20</f>
        <v>1876.2879000000003</v>
      </c>
      <c r="G20" s="37">
        <f>[1]QU!G20</f>
        <v>1875.6651000000004</v>
      </c>
      <c r="H20" s="37">
        <f>[1]QU!H20</f>
        <v>1906.7700999999997</v>
      </c>
      <c r="I20" s="37">
        <f>[1]QU!I20</f>
        <v>1915.7124000000001</v>
      </c>
      <c r="J20" s="58">
        <f>IFERROR((I20/$D20)^(1/(I$3-$D$3))-1,"-")</f>
        <v>1.3107506798002433E-3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 t="str">
        <f>[1]QU!D22</f>
        <v>-</v>
      </c>
      <c r="E22" s="37" t="str">
        <f>[1]QU!E22</f>
        <v>-</v>
      </c>
      <c r="F22" s="37" t="str">
        <f>[1]QU!F22</f>
        <v>-</v>
      </c>
      <c r="G22" s="37" t="str">
        <f>[1]QU!G22</f>
        <v>-</v>
      </c>
      <c r="H22" s="37" t="str">
        <f>[1]QU!H22</f>
        <v>-</v>
      </c>
      <c r="I22" s="37" t="str">
        <f>[1]QU!I22</f>
        <v>-</v>
      </c>
      <c r="J22" s="58" t="str">
        <f t="shared" ref="J22:J33" si="0">IFERROR((I22/$D22)^(1/(I$3-$D$3))-1,"-")</f>
        <v>-</v>
      </c>
    </row>
    <row r="23" spans="3:10" ht="19.5" x14ac:dyDescent="0.3">
      <c r="C23" s="44" t="s">
        <v>157</v>
      </c>
      <c r="D23" s="33" t="str">
        <f>[1]QU!D23</f>
        <v>-</v>
      </c>
      <c r="E23" s="33" t="str">
        <f>[1]QU!E23</f>
        <v>-</v>
      </c>
      <c r="F23" s="33" t="str">
        <f>[1]QU!F23</f>
        <v>-</v>
      </c>
      <c r="G23" s="33" t="str">
        <f>[1]QU!G23</f>
        <v>-</v>
      </c>
      <c r="H23" s="33" t="str">
        <f>[1]QU!H23</f>
        <v>-</v>
      </c>
      <c r="I23" s="33" t="str">
        <f>[1]QU!I23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[1]QU!D24</f>
        <v>-</v>
      </c>
      <c r="E24" s="33" t="str">
        <f>[1]QU!E24</f>
        <v>-</v>
      </c>
      <c r="F24" s="33" t="str">
        <f>[1]QU!F24</f>
        <v>-</v>
      </c>
      <c r="G24" s="33" t="str">
        <f>[1]QU!G24</f>
        <v>-</v>
      </c>
      <c r="H24" s="33" t="str">
        <f>[1]QU!H24</f>
        <v>-</v>
      </c>
      <c r="I24" s="33" t="str">
        <f>[1]QU!I24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[1]QU!D25</f>
        <v>-</v>
      </c>
      <c r="E25" s="33" t="str">
        <f>[1]QU!E25</f>
        <v>-</v>
      </c>
      <c r="F25" s="33" t="str">
        <f>[1]QU!F25</f>
        <v>-</v>
      </c>
      <c r="G25" s="33" t="str">
        <f>[1]QU!G25</f>
        <v>-</v>
      </c>
      <c r="H25" s="33" t="str">
        <f>[1]QU!H25</f>
        <v>-</v>
      </c>
      <c r="I25" s="33" t="str">
        <f>[1]QU!I25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[1]QU!D26</f>
        <v>-</v>
      </c>
      <c r="E26" s="33" t="str">
        <f>[1]QU!E26</f>
        <v>-</v>
      </c>
      <c r="F26" s="33" t="str">
        <f>[1]QU!F26</f>
        <v>-</v>
      </c>
      <c r="G26" s="33" t="str">
        <f>[1]QU!G26</f>
        <v>-</v>
      </c>
      <c r="H26" s="33" t="str">
        <f>[1]QU!H26</f>
        <v>-</v>
      </c>
      <c r="I26" s="33" t="str">
        <f>[1]QU!I26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[1]QU!D27</f>
        <v>-</v>
      </c>
      <c r="E27" s="33" t="str">
        <f>[1]QU!E27</f>
        <v>-</v>
      </c>
      <c r="F27" s="33" t="str">
        <f>[1]QU!F27</f>
        <v>-</v>
      </c>
      <c r="G27" s="33" t="str">
        <f>[1]QU!G27</f>
        <v>-</v>
      </c>
      <c r="H27" s="33" t="str">
        <f>[1]QU!H27</f>
        <v>-</v>
      </c>
      <c r="I27" s="33" t="str">
        <f>[1]QU!I27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[1]QU!D28</f>
        <v>-</v>
      </c>
      <c r="E28" s="33" t="str">
        <f>[1]QU!E28</f>
        <v>-</v>
      </c>
      <c r="F28" s="33" t="str">
        <f>[1]QU!F28</f>
        <v>-</v>
      </c>
      <c r="G28" s="33" t="str">
        <f>[1]QU!G28</f>
        <v>-</v>
      </c>
      <c r="H28" s="33" t="str">
        <f>[1]QU!H28</f>
        <v>-</v>
      </c>
      <c r="I28" s="33" t="str">
        <f>[1]QU!I28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[1]QU!D29</f>
        <v>-</v>
      </c>
      <c r="E29" s="37" t="str">
        <f>[1]QU!E29</f>
        <v>-</v>
      </c>
      <c r="F29" s="37" t="str">
        <f>[1]QU!F29</f>
        <v>-</v>
      </c>
      <c r="G29" s="37" t="str">
        <f>[1]QU!G29</f>
        <v>-</v>
      </c>
      <c r="H29" s="37" t="str">
        <f>[1]QU!H29</f>
        <v>-</v>
      </c>
      <c r="I29" s="37" t="str">
        <f>[1]QU!I29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[1]QU!D30</f>
        <v>-</v>
      </c>
      <c r="E30" s="33" t="str">
        <f>[1]QU!E30</f>
        <v>-</v>
      </c>
      <c r="F30" s="33" t="str">
        <f>[1]QU!F30</f>
        <v>-</v>
      </c>
      <c r="G30" s="33" t="str">
        <f>[1]QU!G30</f>
        <v>-</v>
      </c>
      <c r="H30" s="33" t="str">
        <f>[1]QU!H30</f>
        <v>-</v>
      </c>
      <c r="I30" s="33" t="str">
        <f>[1]QU!I30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[1]QU!D31</f>
        <v>-</v>
      </c>
      <c r="E31" s="33" t="str">
        <f>[1]QU!E31</f>
        <v>-</v>
      </c>
      <c r="F31" s="33" t="str">
        <f>[1]QU!F31</f>
        <v>-</v>
      </c>
      <c r="G31" s="33" t="str">
        <f>[1]QU!G31</f>
        <v>-</v>
      </c>
      <c r="H31" s="33" t="str">
        <f>[1]QU!H31</f>
        <v>-</v>
      </c>
      <c r="I31" s="33" t="str">
        <f>[1]QU!I31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[1]QU!D32</f>
        <v>-</v>
      </c>
      <c r="E32" s="33" t="str">
        <f>[1]QU!E32</f>
        <v>-</v>
      </c>
      <c r="F32" s="33" t="str">
        <f>[1]QU!F32</f>
        <v>-</v>
      </c>
      <c r="G32" s="33" t="str">
        <f>[1]QU!G32</f>
        <v>-</v>
      </c>
      <c r="H32" s="33" t="str">
        <f>[1]QU!H32</f>
        <v>-</v>
      </c>
      <c r="I32" s="33" t="str">
        <f>[1]QU!I32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[1]QU!D33</f>
        <v>-</v>
      </c>
      <c r="E33" s="33" t="str">
        <f>[1]QU!E33</f>
        <v>-</v>
      </c>
      <c r="F33" s="33" t="str">
        <f>[1]QU!F33</f>
        <v>-</v>
      </c>
      <c r="G33" s="33" t="str">
        <f>[1]QU!G33</f>
        <v>-</v>
      </c>
      <c r="H33" s="33" t="str">
        <f>[1]QU!H33</f>
        <v>-</v>
      </c>
      <c r="I33" s="33" t="str">
        <f>[1]QU!I33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[1]QU!D35</f>
        <v>-</v>
      </c>
      <c r="E35" s="37" t="str">
        <f>[1]QU!E35</f>
        <v>-</v>
      </c>
      <c r="F35" s="37" t="str">
        <f>[1]QU!F35</f>
        <v>-</v>
      </c>
      <c r="G35" s="37" t="str">
        <f>[1]QU!G35</f>
        <v>-</v>
      </c>
      <c r="H35" s="37" t="str">
        <f>[1]QU!H35</f>
        <v>-</v>
      </c>
      <c r="I35" s="37" t="str">
        <f>[1]QU!I35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[1]QU!D36</f>
        <v>-</v>
      </c>
      <c r="E36" s="33" t="str">
        <f>[1]QU!E36</f>
        <v>-</v>
      </c>
      <c r="F36" s="33" t="str">
        <f>[1]QU!F36</f>
        <v>-</v>
      </c>
      <c r="G36" s="33" t="str">
        <f>[1]QU!G36</f>
        <v>-</v>
      </c>
      <c r="H36" s="33" t="str">
        <f>[1]QU!H36</f>
        <v>-</v>
      </c>
      <c r="I36" s="33" t="str">
        <f>[1]QU!I36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[1]QU!D37</f>
        <v>-</v>
      </c>
      <c r="E37" s="33" t="str">
        <f>[1]QU!E37</f>
        <v>-</v>
      </c>
      <c r="F37" s="33" t="str">
        <f>[1]QU!F37</f>
        <v>-</v>
      </c>
      <c r="G37" s="33" t="str">
        <f>[1]QU!G37</f>
        <v>-</v>
      </c>
      <c r="H37" s="33" t="str">
        <f>[1]QU!H37</f>
        <v>-</v>
      </c>
      <c r="I37" s="33" t="str">
        <f>[1]QU!I37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[1]QU!D38</f>
        <v>-</v>
      </c>
      <c r="E38" s="33" t="str">
        <f>[1]QU!E38</f>
        <v>-</v>
      </c>
      <c r="F38" s="33" t="str">
        <f>[1]QU!F38</f>
        <v>-</v>
      </c>
      <c r="G38" s="33" t="str">
        <f>[1]QU!G38</f>
        <v>-</v>
      </c>
      <c r="H38" s="33" t="str">
        <f>[1]QU!H38</f>
        <v>-</v>
      </c>
      <c r="I38" s="33" t="str">
        <f>[1]QU!I38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[1]QU!D39</f>
        <v>-</v>
      </c>
      <c r="E39" s="33" t="str">
        <f>[1]QU!E39</f>
        <v>-</v>
      </c>
      <c r="F39" s="33" t="str">
        <f>[1]QU!F39</f>
        <v>-</v>
      </c>
      <c r="G39" s="33" t="str">
        <f>[1]QU!G39</f>
        <v>-</v>
      </c>
      <c r="H39" s="33" t="str">
        <f>[1]QU!H39</f>
        <v>-</v>
      </c>
      <c r="I39" s="33" t="str">
        <f>[1]QU!I39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[1]QU!D42</f>
        <v>194347.7</v>
      </c>
      <c r="E42" s="48">
        <f>[1]QU!E42</f>
        <v>206479.6</v>
      </c>
      <c r="F42" s="48">
        <f>[1]QU!F42</f>
        <v>211521.9</v>
      </c>
      <c r="G42" s="48">
        <f>[1]QU!G42</f>
        <v>212828.3</v>
      </c>
      <c r="H42" s="48">
        <f>[1]QU!H42</f>
        <v>222037.3</v>
      </c>
      <c r="I42" s="48">
        <f>[1]QU!I42</f>
        <v>228908.5</v>
      </c>
      <c r="J42" s="58">
        <f t="shared" ref="J42:J51" si="2">IFERROR((I42/$D42)^(1/(I$3-$D$3))-1,"-")</f>
        <v>6.3149920694809403E-3</v>
      </c>
    </row>
    <row r="43" spans="3:10" ht="19.5" x14ac:dyDescent="0.3">
      <c r="C43" s="36" t="s">
        <v>176</v>
      </c>
      <c r="D43" s="48">
        <f>[1]QU!D43</f>
        <v>43496</v>
      </c>
      <c r="E43" s="48">
        <f>[1]QU!E43</f>
        <v>46748</v>
      </c>
      <c r="F43" s="48">
        <f>[1]QU!F43</f>
        <v>47123</v>
      </c>
      <c r="G43" s="48">
        <f>[1]QU!G43</f>
        <v>47883</v>
      </c>
      <c r="H43" s="48">
        <f>[1]QU!H43</f>
        <v>48456</v>
      </c>
      <c r="I43" s="48">
        <f>[1]QU!I43</f>
        <v>48456</v>
      </c>
      <c r="J43" s="58">
        <f t="shared" si="2"/>
        <v>4.1619905811944857E-3</v>
      </c>
    </row>
    <row r="44" spans="3:10" ht="19.5" x14ac:dyDescent="0.3">
      <c r="C44" s="32" t="s">
        <v>177</v>
      </c>
      <c r="D44" s="49">
        <f>[1]QU!D44</f>
        <v>39411</v>
      </c>
      <c r="E44" s="49">
        <f>[1]QU!E44</f>
        <v>40716</v>
      </c>
      <c r="F44" s="49">
        <f>[1]QU!F44</f>
        <v>40961</v>
      </c>
      <c r="G44" s="49">
        <f>[1]QU!G44</f>
        <v>41561</v>
      </c>
      <c r="H44" s="49">
        <f>[1]QU!H44</f>
        <v>42161</v>
      </c>
      <c r="I44" s="49">
        <f>[1]QU!I44</f>
        <v>42161</v>
      </c>
      <c r="J44" s="61">
        <f t="shared" si="2"/>
        <v>2.5976240695815278E-3</v>
      </c>
    </row>
    <row r="45" spans="3:10" ht="19.5" x14ac:dyDescent="0.3">
      <c r="C45" s="32" t="s">
        <v>178</v>
      </c>
      <c r="D45" s="49">
        <f>[1]QU!D45</f>
        <v>2862</v>
      </c>
      <c r="E45" s="49">
        <f>[1]QU!E45</f>
        <v>4844</v>
      </c>
      <c r="F45" s="49">
        <f>[1]QU!F45</f>
        <v>4944</v>
      </c>
      <c r="G45" s="49">
        <f>[1]QU!G45</f>
        <v>5044</v>
      </c>
      <c r="H45" s="49">
        <f>[1]QU!H45</f>
        <v>5044</v>
      </c>
      <c r="I45" s="49">
        <f>[1]QU!I45</f>
        <v>5044</v>
      </c>
      <c r="J45" s="61">
        <f t="shared" si="2"/>
        <v>2.2034589414683392E-2</v>
      </c>
    </row>
    <row r="46" spans="3:10" ht="19.5" x14ac:dyDescent="0.3">
      <c r="C46" s="32" t="s">
        <v>179</v>
      </c>
      <c r="D46" s="49">
        <f>[1]QU!D46</f>
        <v>270</v>
      </c>
      <c r="E46" s="49">
        <f>[1]QU!E46</f>
        <v>397</v>
      </c>
      <c r="F46" s="49">
        <f>[1]QU!F46</f>
        <v>427</v>
      </c>
      <c r="G46" s="49">
        <f>[1]QU!G46</f>
        <v>487</v>
      </c>
      <c r="H46" s="49">
        <f>[1]QU!H46</f>
        <v>527</v>
      </c>
      <c r="I46" s="49">
        <f>[1]QU!I46</f>
        <v>527</v>
      </c>
      <c r="J46" s="61">
        <f t="shared" si="2"/>
        <v>2.6055925393603685E-2</v>
      </c>
    </row>
    <row r="47" spans="3:10" ht="19.5" x14ac:dyDescent="0.3">
      <c r="C47" s="32" t="s">
        <v>180</v>
      </c>
      <c r="D47" s="53" t="str">
        <f>[1]QU!D47</f>
        <v>-</v>
      </c>
      <c r="E47" s="53" t="str">
        <f>[1]QU!E47</f>
        <v>-</v>
      </c>
      <c r="F47" s="53" t="str">
        <f>[1]QU!F47</f>
        <v>-</v>
      </c>
      <c r="G47" s="53" t="str">
        <f>[1]QU!G47</f>
        <v>-</v>
      </c>
      <c r="H47" s="53" t="str">
        <f>[1]QU!H47</f>
        <v>-</v>
      </c>
      <c r="I47" s="53" t="str">
        <f>[1]QU!I47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[1]QU!D48</f>
        <v>-</v>
      </c>
      <c r="E48" s="53" t="str">
        <f>[1]QU!E48</f>
        <v>-</v>
      </c>
      <c r="F48" s="53" t="str">
        <f>[1]QU!F48</f>
        <v>-</v>
      </c>
      <c r="G48" s="53" t="str">
        <f>[1]QU!G48</f>
        <v>-</v>
      </c>
      <c r="H48" s="53" t="str">
        <f>[1]QU!H48</f>
        <v>-</v>
      </c>
      <c r="I48" s="53" t="str">
        <f>[1]QU!I48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[1]QU!E49</f>
        <v>-</v>
      </c>
      <c r="F49" s="53" t="str">
        <f>[1]QU!F49</f>
        <v>-</v>
      </c>
      <c r="G49" s="53" t="str">
        <f>[1]QU!G49</f>
        <v>-</v>
      </c>
      <c r="H49" s="53" t="str">
        <f>[1]QU!H49</f>
        <v>-</v>
      </c>
      <c r="I49" s="53" t="str">
        <f>[1]QU!I49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>
        <f>[1]QU!D50</f>
        <v>538</v>
      </c>
      <c r="E50" s="53">
        <f>[1]QU!E50</f>
        <v>538</v>
      </c>
      <c r="F50" s="53">
        <f>[1]QU!F50</f>
        <v>538</v>
      </c>
      <c r="G50" s="53">
        <f>[1]QU!G50</f>
        <v>538</v>
      </c>
      <c r="H50" s="53">
        <f>[1]QU!H50</f>
        <v>538</v>
      </c>
      <c r="I50" s="53">
        <f>[1]QU!I50</f>
        <v>538</v>
      </c>
      <c r="J50" s="61">
        <f t="shared" si="2"/>
        <v>0</v>
      </c>
    </row>
    <row r="51" spans="3:10" ht="19.5" x14ac:dyDescent="0.3">
      <c r="C51" s="32" t="s">
        <v>183</v>
      </c>
      <c r="D51" s="53">
        <f>[1]QU!D51</f>
        <v>415</v>
      </c>
      <c r="E51" s="53">
        <f>[1]QU!E51</f>
        <v>253</v>
      </c>
      <c r="F51" s="53">
        <f>[1]QU!F51</f>
        <v>253</v>
      </c>
      <c r="G51" s="53">
        <f>[1]QU!G51</f>
        <v>253</v>
      </c>
      <c r="H51" s="53">
        <f>[1]QU!H51</f>
        <v>186</v>
      </c>
      <c r="I51" s="53">
        <f>[1]QU!I51</f>
        <v>186</v>
      </c>
      <c r="J51" s="61">
        <f t="shared" si="2"/>
        <v>-3.0395099449214591E-2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[1]QU!D53</f>
        <v>1748.748</v>
      </c>
      <c r="E53" s="33">
        <f>[1]QU!E53</f>
        <v>1947.5329999999999</v>
      </c>
      <c r="F53" s="33">
        <f>[1]QU!F53</f>
        <v>2104.4259999999999</v>
      </c>
      <c r="G53" s="33">
        <f>[1]QU!G53</f>
        <v>2302.2539999999999</v>
      </c>
      <c r="H53" s="33">
        <f>[1]QU!H53</f>
        <v>2504.6129999999998</v>
      </c>
      <c r="I53" s="33">
        <f>[1]QU!I53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[1]QU!D54</f>
        <v>0.90497737556561086</v>
      </c>
      <c r="E54" s="51">
        <f>[1]QU!E54</f>
        <v>0.80645161290322587</v>
      </c>
      <c r="F54" s="51">
        <f>[1]QU!F54</f>
        <v>0.79744816586921852</v>
      </c>
      <c r="G54" s="51">
        <f>[1]QU!G54</f>
        <v>0.80450522928399026</v>
      </c>
      <c r="H54" s="51">
        <f>[1]QU!H54</f>
        <v>0.81632653061224481</v>
      </c>
      <c r="I54" s="51">
        <f>[1]QU!I54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[1]QU!D55</f>
        <v>99.02</v>
      </c>
      <c r="E55" s="51">
        <f>[1]QU!E55</f>
        <v>81.621052631578962</v>
      </c>
      <c r="F55" s="51">
        <f>[1]QU!F55</f>
        <v>90.26315789473685</v>
      </c>
      <c r="G55" s="51">
        <f>[1]QU!G55</f>
        <v>97.989473684210537</v>
      </c>
      <c r="H55" s="51">
        <f>[1]QU!H55</f>
        <v>102.4</v>
      </c>
      <c r="I55" s="51">
        <f>[1]QU!I55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[1]QU!D56</f>
        <v>4.3899999999999997</v>
      </c>
      <c r="E56" s="51">
        <f>[1]QU!E56</f>
        <v>3.85</v>
      </c>
      <c r="F56" s="51">
        <f>[1]QU!F56</f>
        <v>4.0999999999999996</v>
      </c>
      <c r="G56" s="51">
        <f>[1]QU!G56</f>
        <v>4.2499999999999964</v>
      </c>
      <c r="H56" s="51">
        <f>[1]QU!H56</f>
        <v>4.3999999999999932</v>
      </c>
      <c r="I56" s="51">
        <f>[1]QU!I56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198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[1]NB!D5</f>
        <v>28261</v>
      </c>
      <c r="E5" s="33">
        <f>[1]NB!E5</f>
        <v>31615</v>
      </c>
      <c r="F5" s="33">
        <f>[1]NB!F5</f>
        <v>33437</v>
      </c>
      <c r="G5" s="33">
        <f>[1]NB!G5</f>
        <v>34865</v>
      </c>
      <c r="H5" s="33">
        <f>[1]NB!H5</f>
        <v>36598</v>
      </c>
      <c r="I5" s="33">
        <f>[1]NB!I5</f>
        <v>37876</v>
      </c>
      <c r="J5" s="56">
        <f>IFERROR((I5/$D5)^(1/(I$3-$D$3))-1,"-")</f>
        <v>1.1326545950862688E-2</v>
      </c>
    </row>
    <row r="6" spans="3:10" ht="19.5" x14ac:dyDescent="0.3">
      <c r="C6" s="32" t="s">
        <v>140</v>
      </c>
      <c r="D6" s="33">
        <f>[1]NB!D6</f>
        <v>753.9</v>
      </c>
      <c r="E6" s="33">
        <f>[1]NB!E6</f>
        <v>766.8</v>
      </c>
      <c r="F6" s="33">
        <f>[1]NB!F6</f>
        <v>784.3</v>
      </c>
      <c r="G6" s="33">
        <f>[1]NB!G6</f>
        <v>796.7</v>
      </c>
      <c r="H6" s="33">
        <f>[1]NB!H6</f>
        <v>804.3</v>
      </c>
      <c r="I6" s="33">
        <f>[1]NB!I6</f>
        <v>804.4</v>
      </c>
      <c r="J6" s="61">
        <f>IFERROR((I6/$D6)^(1/(I$3-$D$3))-1,"-")</f>
        <v>2.4968397979181489E-3</v>
      </c>
    </row>
    <row r="7" spans="3:10" ht="19.5" x14ac:dyDescent="0.3">
      <c r="C7" s="32" t="s">
        <v>141</v>
      </c>
      <c r="D7" s="33">
        <f>[1]NB!D7</f>
        <v>37486.404032365041</v>
      </c>
      <c r="E7" s="33">
        <f>[1]NB!E7</f>
        <v>41229.786124152328</v>
      </c>
      <c r="F7" s="33">
        <f>[1]NB!F7</f>
        <v>42632.921076118837</v>
      </c>
      <c r="G7" s="33">
        <f>[1]NB!G7</f>
        <v>43761.767290071541</v>
      </c>
      <c r="H7" s="33">
        <f>[1]NB!H7</f>
        <v>45502.921795349997</v>
      </c>
      <c r="I7" s="33">
        <f>[1]NB!I7</f>
        <v>47086.026852312287</v>
      </c>
      <c r="J7" s="61">
        <f>IFERROR((I7/$D7)^(1/(I$3-$D$3))-1,"-")</f>
        <v>8.8077147003517986E-3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[1]NB!D9</f>
        <v>239.06400000000002</v>
      </c>
      <c r="E9" s="37">
        <f>[1]NB!E9</f>
        <v>259.90209999999996</v>
      </c>
      <c r="F9" s="37">
        <f>[1]NB!F9</f>
        <v>262.89800000000002</v>
      </c>
      <c r="G9" s="37">
        <f>[1]NB!G9</f>
        <v>259.17749999999995</v>
      </c>
      <c r="H9" s="37">
        <f>[1]NB!H9</f>
        <v>257.5575</v>
      </c>
      <c r="I9" s="37">
        <f>[1]NB!I9</f>
        <v>253.73829999999995</v>
      </c>
      <c r="J9" s="58">
        <f>IFERROR((I9/$D9)^(1/(I$3-$D$3))-1,"-")</f>
        <v>2.2938623631101329E-3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[1]NB!D11</f>
        <v>32.402599999999993</v>
      </c>
      <c r="E11" s="33">
        <f>[1]NB!E11</f>
        <v>33.299799999999998</v>
      </c>
      <c r="F11" s="33">
        <f>[1]NB!F11</f>
        <v>34.230799999999995</v>
      </c>
      <c r="G11" s="33">
        <f>[1]NB!G11</f>
        <v>34.984699999999997</v>
      </c>
      <c r="H11" s="33">
        <f>[1]NB!H11</f>
        <v>35.602399999999996</v>
      </c>
      <c r="I11" s="33">
        <f>[1]NB!I11</f>
        <v>36.140800000000006</v>
      </c>
      <c r="J11" s="61">
        <f>IFERROR((I11/$D11)^(1/(I$3-$D$3))-1,"-")</f>
        <v>4.2082049069323002E-3</v>
      </c>
    </row>
    <row r="12" spans="3:10" ht="19.5" x14ac:dyDescent="0.3">
      <c r="C12" s="32" t="s">
        <v>146</v>
      </c>
      <c r="D12" s="33">
        <f>[1]NB!D12</f>
        <v>18.194699999999997</v>
      </c>
      <c r="E12" s="33">
        <f>[1]NB!E12</f>
        <v>21.066500000000001</v>
      </c>
      <c r="F12" s="33">
        <f>[1]NB!F12</f>
        <v>22.350099999999998</v>
      </c>
      <c r="G12" s="33">
        <f>[1]NB!G12</f>
        <v>23.077099999999998</v>
      </c>
      <c r="H12" s="33">
        <f>[1]NB!H12</f>
        <v>23.505100000000002</v>
      </c>
      <c r="I12" s="33">
        <f>[1]NB!I12</f>
        <v>23.412799999999997</v>
      </c>
      <c r="J12" s="61">
        <f>IFERROR((I12/$D12)^(1/(I$3-$D$3))-1,"-")</f>
        <v>9.7453542471737098E-3</v>
      </c>
    </row>
    <row r="13" spans="3:10" ht="19.5" x14ac:dyDescent="0.3">
      <c r="C13" s="32" t="s">
        <v>147</v>
      </c>
      <c r="D13" s="33">
        <f>[1]NB!D13</f>
        <v>133.05680000000001</v>
      </c>
      <c r="E13" s="33">
        <f>[1]NB!E13</f>
        <v>148.74539999999999</v>
      </c>
      <c r="F13" s="33">
        <f>[1]NB!F13</f>
        <v>150.80579999999998</v>
      </c>
      <c r="G13" s="33">
        <f>[1]NB!G13</f>
        <v>147.55609999999999</v>
      </c>
      <c r="H13" s="33">
        <f>[1]NB!H13</f>
        <v>146.21459999999999</v>
      </c>
      <c r="I13" s="33">
        <f>[1]NB!I13</f>
        <v>143.81829999999999</v>
      </c>
      <c r="J13" s="61">
        <f>IFERROR((I13/$D13)^(1/(I$3-$D$3))-1,"-")</f>
        <v>2.9958089761599194E-3</v>
      </c>
    </row>
    <row r="14" spans="3:10" ht="19.5" x14ac:dyDescent="0.3">
      <c r="C14" s="32" t="s">
        <v>148</v>
      </c>
      <c r="D14" s="33">
        <f>[1]NB!D14</f>
        <v>55.409700000000001</v>
      </c>
      <c r="E14" s="33">
        <f>[1]NB!E14</f>
        <v>56.790199999999999</v>
      </c>
      <c r="F14" s="33">
        <f>[1]NB!F14</f>
        <v>55.511499999999998</v>
      </c>
      <c r="G14" s="33">
        <f>[1]NB!G14</f>
        <v>53.559699999999999</v>
      </c>
      <c r="H14" s="33">
        <f>[1]NB!H14</f>
        <v>52.235800000000005</v>
      </c>
      <c r="I14" s="33">
        <f>[1]NB!I14</f>
        <v>50.366500000000002</v>
      </c>
      <c r="J14" s="61">
        <f>IFERROR((I14/$D14)^(1/(I$3-$D$3))-1,"-")</f>
        <v>-3.6635955647236207E-3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[1]NB!D16</f>
        <v>44.792900000000003</v>
      </c>
      <c r="E16" s="33">
        <f>[1]NB!E16</f>
        <v>48.356400000000001</v>
      </c>
      <c r="F16" s="33">
        <f>[1]NB!F16</f>
        <v>50.163600000000002</v>
      </c>
      <c r="G16" s="33">
        <f>[1]NB!G16</f>
        <v>51.5914</v>
      </c>
      <c r="H16" s="33">
        <f>[1]NB!H16</f>
        <v>52.8628</v>
      </c>
      <c r="I16" s="33">
        <f>[1]NB!I16</f>
        <v>53.713099999999997</v>
      </c>
      <c r="J16" s="61">
        <f>IFERROR((I16/$D16)^(1/(I$3-$D$3))-1,"-")</f>
        <v>7.0093464657450255E-3</v>
      </c>
    </row>
    <row r="17" spans="3:10" ht="19.5" x14ac:dyDescent="0.3">
      <c r="C17" s="32" t="s">
        <v>151</v>
      </c>
      <c r="D17" s="33">
        <f>[1]NB!D17</f>
        <v>23.296900000000001</v>
      </c>
      <c r="E17" s="33">
        <f>[1]NB!E17</f>
        <v>29.054099999999998</v>
      </c>
      <c r="F17" s="33">
        <f>[1]NB!F17</f>
        <v>30.8599</v>
      </c>
      <c r="G17" s="33">
        <f>[1]NB!G17</f>
        <v>31.655000000000001</v>
      </c>
      <c r="H17" s="33">
        <f>[1]NB!H17</f>
        <v>32.149099999999997</v>
      </c>
      <c r="I17" s="33">
        <f>[1]NB!I17</f>
        <v>32.253799999999998</v>
      </c>
      <c r="J17" s="61">
        <f>IFERROR((I17/$D17)^(1/(I$3-$D$3))-1,"-")</f>
        <v>1.2590741250594117E-2</v>
      </c>
    </row>
    <row r="18" spans="3:10" ht="19.5" x14ac:dyDescent="0.3">
      <c r="C18" s="32" t="s">
        <v>152</v>
      </c>
      <c r="D18" s="33">
        <f>[1]NB!D18</f>
        <v>155.26580000000001</v>
      </c>
      <c r="E18" s="33">
        <f>[1]NB!E18</f>
        <v>163.57899999999998</v>
      </c>
      <c r="F18" s="33">
        <f>[1]NB!F18</f>
        <v>162.01950000000002</v>
      </c>
      <c r="G18" s="33">
        <f>[1]NB!G18</f>
        <v>155.99010000000001</v>
      </c>
      <c r="H18" s="33">
        <f>[1]NB!H18</f>
        <v>153.00180000000003</v>
      </c>
      <c r="I18" s="33">
        <f>[1]NB!I18</f>
        <v>148.94429999999997</v>
      </c>
      <c r="J18" s="61">
        <f>IFERROR((I18/$D18)^(1/(I$3-$D$3))-1,"-")</f>
        <v>-1.5974180143972783E-3</v>
      </c>
    </row>
    <row r="19" spans="3:10" ht="19.5" x14ac:dyDescent="0.3">
      <c r="C19" s="32" t="s">
        <v>153</v>
      </c>
      <c r="D19" s="33">
        <f>[1]NB!D19</f>
        <v>15.708400000000001</v>
      </c>
      <c r="E19" s="33">
        <f>[1]NB!E19</f>
        <v>18.912599999999998</v>
      </c>
      <c r="F19" s="33">
        <f>[1]NB!F19</f>
        <v>19.854999999999997</v>
      </c>
      <c r="G19" s="33">
        <f>[1]NB!G19</f>
        <v>19.940999999999999</v>
      </c>
      <c r="H19" s="33">
        <f>[1]NB!H19</f>
        <v>19.543800000000001</v>
      </c>
      <c r="I19" s="33">
        <f>[1]NB!I19</f>
        <v>18.827099999999998</v>
      </c>
      <c r="J19" s="61">
        <f>IFERROR((I19/$D19)^(1/(I$3-$D$3))-1,"-")</f>
        <v>6.9897659489297492E-3</v>
      </c>
    </row>
    <row r="20" spans="3:10" ht="19.5" x14ac:dyDescent="0.3">
      <c r="C20" s="36" t="s">
        <v>154</v>
      </c>
      <c r="D20" s="37">
        <f>[1]NB!D20</f>
        <v>294.36040000000003</v>
      </c>
      <c r="E20" s="37">
        <f>[1]NB!E20</f>
        <v>325.21679999999998</v>
      </c>
      <c r="F20" s="37">
        <f>[1]NB!F20</f>
        <v>330.74540000000002</v>
      </c>
      <c r="G20" s="37">
        <f>[1]NB!G20</f>
        <v>350.92629999999997</v>
      </c>
      <c r="H20" s="37">
        <f>[1]NB!H20</f>
        <v>350.32600000000002</v>
      </c>
      <c r="I20" s="37">
        <f>[1]NB!I20</f>
        <v>343.23759999999999</v>
      </c>
      <c r="J20" s="58">
        <f>IFERROR((I20/$D20)^(1/(I$3-$D$3))-1,"-")</f>
        <v>5.9258755500986027E-3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 t="s">
        <v>206</v>
      </c>
      <c r="E22" s="37" t="s">
        <v>206</v>
      </c>
      <c r="F22" s="37" t="s">
        <v>206</v>
      </c>
      <c r="G22" s="37" t="s">
        <v>206</v>
      </c>
      <c r="H22" s="37" t="s">
        <v>206</v>
      </c>
      <c r="I22" s="37" t="s">
        <v>206</v>
      </c>
      <c r="J22" s="58" t="str">
        <f t="shared" ref="J22:J33" si="0">IFERROR((I22/$D22)^(1/(I$3-$D$3))-1,"-")</f>
        <v>-</v>
      </c>
    </row>
    <row r="23" spans="3:10" ht="19.5" x14ac:dyDescent="0.3">
      <c r="C23" s="44" t="s">
        <v>157</v>
      </c>
      <c r="D23" s="33" t="str">
        <f>[1]NB!D23</f>
        <v>-</v>
      </c>
      <c r="E23" s="33" t="str">
        <f>[1]NB!E23</f>
        <v>-</v>
      </c>
      <c r="F23" s="33" t="str">
        <f>[1]NB!F23</f>
        <v>-</v>
      </c>
      <c r="G23" s="33" t="str">
        <f>[1]NB!G23</f>
        <v>-</v>
      </c>
      <c r="H23" s="33" t="str">
        <f>[1]NB!H23</f>
        <v>-</v>
      </c>
      <c r="I23" s="33" t="str">
        <f>[1]NB!I23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[1]NB!D24</f>
        <v>-</v>
      </c>
      <c r="E24" s="33" t="str">
        <f>[1]NB!E24</f>
        <v>-</v>
      </c>
      <c r="F24" s="33" t="str">
        <f>[1]NB!F24</f>
        <v>-</v>
      </c>
      <c r="G24" s="33" t="str">
        <f>[1]NB!G24</f>
        <v>-</v>
      </c>
      <c r="H24" s="33" t="str">
        <f>[1]NB!H24</f>
        <v>-</v>
      </c>
      <c r="I24" s="33" t="str">
        <f>[1]NB!I24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[1]NB!D25</f>
        <v>-</v>
      </c>
      <c r="E25" s="33" t="str">
        <f>[1]NB!E25</f>
        <v>-</v>
      </c>
      <c r="F25" s="33" t="str">
        <f>[1]NB!F25</f>
        <v>-</v>
      </c>
      <c r="G25" s="33" t="str">
        <f>[1]NB!G25</f>
        <v>-</v>
      </c>
      <c r="H25" s="33" t="str">
        <f>[1]NB!H25</f>
        <v>-</v>
      </c>
      <c r="I25" s="33" t="str">
        <f>[1]NB!I25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[1]NB!D26</f>
        <v>-</v>
      </c>
      <c r="E26" s="33" t="str">
        <f>[1]NB!E26</f>
        <v>-</v>
      </c>
      <c r="F26" s="33" t="str">
        <f>[1]NB!F26</f>
        <v>-</v>
      </c>
      <c r="G26" s="33" t="str">
        <f>[1]NB!G26</f>
        <v>-</v>
      </c>
      <c r="H26" s="33" t="str">
        <f>[1]NB!H26</f>
        <v>-</v>
      </c>
      <c r="I26" s="33" t="str">
        <f>[1]NB!I26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[1]NB!D27</f>
        <v>-</v>
      </c>
      <c r="E27" s="33" t="str">
        <f>[1]NB!E27</f>
        <v>-</v>
      </c>
      <c r="F27" s="33" t="str">
        <f>[1]NB!F27</f>
        <v>-</v>
      </c>
      <c r="G27" s="33" t="str">
        <f>[1]NB!G27</f>
        <v>-</v>
      </c>
      <c r="H27" s="33" t="str">
        <f>[1]NB!H27</f>
        <v>-</v>
      </c>
      <c r="I27" s="33" t="str">
        <f>[1]NB!I27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[1]NB!D28</f>
        <v>-</v>
      </c>
      <c r="E28" s="33" t="str">
        <f>[1]NB!E28</f>
        <v>-</v>
      </c>
      <c r="F28" s="33" t="str">
        <f>[1]NB!F28</f>
        <v>-</v>
      </c>
      <c r="G28" s="33" t="str">
        <f>[1]NB!G28</f>
        <v>-</v>
      </c>
      <c r="H28" s="33" t="str">
        <f>[1]NB!H28</f>
        <v>-</v>
      </c>
      <c r="I28" s="33" t="str">
        <f>[1]NB!I28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[1]NB!D29</f>
        <v>-</v>
      </c>
      <c r="E29" s="37" t="str">
        <f>[1]NB!E29</f>
        <v>-</v>
      </c>
      <c r="F29" s="37" t="str">
        <f>[1]NB!F29</f>
        <v>-</v>
      </c>
      <c r="G29" s="37" t="str">
        <f>[1]NB!G29</f>
        <v>-</v>
      </c>
      <c r="H29" s="37" t="str">
        <f>[1]NB!H29</f>
        <v>-</v>
      </c>
      <c r="I29" s="37" t="str">
        <f>[1]NB!I29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[1]NB!D30</f>
        <v>-</v>
      </c>
      <c r="E30" s="33" t="str">
        <f>[1]NB!E30</f>
        <v>-</v>
      </c>
      <c r="F30" s="33" t="str">
        <f>[1]NB!F30</f>
        <v>-</v>
      </c>
      <c r="G30" s="33" t="str">
        <f>[1]NB!G30</f>
        <v>-</v>
      </c>
      <c r="H30" s="33" t="str">
        <f>[1]NB!H30</f>
        <v>-</v>
      </c>
      <c r="I30" s="33" t="str">
        <f>[1]NB!I30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[1]NB!D31</f>
        <v>-</v>
      </c>
      <c r="E31" s="33" t="str">
        <f>[1]NB!E31</f>
        <v>-</v>
      </c>
      <c r="F31" s="33" t="str">
        <f>[1]NB!F31</f>
        <v>-</v>
      </c>
      <c r="G31" s="33" t="str">
        <f>[1]NB!G31</f>
        <v>-</v>
      </c>
      <c r="H31" s="33" t="str">
        <f>[1]NB!H31</f>
        <v>-</v>
      </c>
      <c r="I31" s="33" t="str">
        <f>[1]NB!I31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[1]NB!D32</f>
        <v>-</v>
      </c>
      <c r="E32" s="33" t="str">
        <f>[1]NB!E32</f>
        <v>-</v>
      </c>
      <c r="F32" s="33" t="str">
        <f>[1]NB!F32</f>
        <v>-</v>
      </c>
      <c r="G32" s="33" t="str">
        <f>[1]NB!G32</f>
        <v>-</v>
      </c>
      <c r="H32" s="33" t="str">
        <f>[1]NB!H32</f>
        <v>-</v>
      </c>
      <c r="I32" s="33" t="str">
        <f>[1]NB!I32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[1]NB!D33</f>
        <v>-</v>
      </c>
      <c r="E33" s="33" t="str">
        <f>[1]NB!E33</f>
        <v>-</v>
      </c>
      <c r="F33" s="33" t="str">
        <f>[1]NB!F33</f>
        <v>-</v>
      </c>
      <c r="G33" s="33" t="str">
        <f>[1]NB!G33</f>
        <v>-</v>
      </c>
      <c r="H33" s="33" t="str">
        <f>[1]NB!H33</f>
        <v>-</v>
      </c>
      <c r="I33" s="33" t="str">
        <f>[1]NB!I33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67">
        <f>[1]NB!D35</f>
        <v>8.9999999999999993E-3</v>
      </c>
      <c r="E35" s="67">
        <f>[1]NB!E35</f>
        <v>4.0000000000000001E-3</v>
      </c>
      <c r="F35" s="67">
        <f>[1]NB!F35</f>
        <v>2E-3</v>
      </c>
      <c r="G35" s="67">
        <f>[1]NB!G35</f>
        <v>1E-3</v>
      </c>
      <c r="H35" s="67">
        <f>[1]NB!H35</f>
        <v>0</v>
      </c>
      <c r="I35" s="67">
        <f>[1]NB!I35</f>
        <v>0</v>
      </c>
      <c r="J35" s="58">
        <f t="shared" ref="J35:J40" si="1">IFERROR((I35/$D35)^(1/(I$3-$D$3))-1,"-")</f>
        <v>-1</v>
      </c>
    </row>
    <row r="36" spans="3:10" ht="19.5" x14ac:dyDescent="0.3">
      <c r="C36" s="44" t="s">
        <v>169</v>
      </c>
      <c r="D36" s="33" t="str">
        <f>[1]NB!D36</f>
        <v>-</v>
      </c>
      <c r="E36" s="33" t="str">
        <f>[1]NB!E36</f>
        <v>-</v>
      </c>
      <c r="F36" s="33" t="str">
        <f>[1]NB!F36</f>
        <v>-</v>
      </c>
      <c r="G36" s="33" t="str">
        <f>[1]NB!G36</f>
        <v>-</v>
      </c>
      <c r="H36" s="33" t="str">
        <f>[1]NB!H36</f>
        <v>-</v>
      </c>
      <c r="I36" s="33" t="str">
        <f>[1]NB!I36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[1]NB!D37</f>
        <v>-</v>
      </c>
      <c r="E37" s="33" t="str">
        <f>[1]NB!E37</f>
        <v>-</v>
      </c>
      <c r="F37" s="33" t="str">
        <f>[1]NB!F37</f>
        <v>-</v>
      </c>
      <c r="G37" s="33" t="str">
        <f>[1]NB!G37</f>
        <v>-</v>
      </c>
      <c r="H37" s="33" t="str">
        <f>[1]NB!H37</f>
        <v>-</v>
      </c>
      <c r="I37" s="33" t="str">
        <f>[1]NB!I37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[1]NB!D38</f>
        <v>-</v>
      </c>
      <c r="E38" s="33" t="str">
        <f>[1]NB!E38</f>
        <v>-</v>
      </c>
      <c r="F38" s="33" t="str">
        <f>[1]NB!F38</f>
        <v>-</v>
      </c>
      <c r="G38" s="33" t="str">
        <f>[1]NB!G38</f>
        <v>-</v>
      </c>
      <c r="H38" s="33" t="str">
        <f>[1]NB!H38</f>
        <v>-</v>
      </c>
      <c r="I38" s="33" t="str">
        <f>[1]NB!I38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[1]NB!D39</f>
        <v>-</v>
      </c>
      <c r="E39" s="33" t="str">
        <f>[1]NB!E39</f>
        <v>-</v>
      </c>
      <c r="F39" s="33" t="str">
        <f>[1]NB!F39</f>
        <v>-</v>
      </c>
      <c r="G39" s="33" t="str">
        <f>[1]NB!G39</f>
        <v>-</v>
      </c>
      <c r="H39" s="33" t="str">
        <f>[1]NB!H39</f>
        <v>-</v>
      </c>
      <c r="I39" s="33" t="str">
        <f>[1]NB!I39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[1]NB!D42</f>
        <v>9969.7999999999993</v>
      </c>
      <c r="E42" s="48">
        <f>[1]NB!E42</f>
        <v>11403.2</v>
      </c>
      <c r="F42" s="48">
        <f>[1]NB!F42</f>
        <v>11880.6</v>
      </c>
      <c r="G42" s="48">
        <f>[1]NB!G42</f>
        <v>14139.5</v>
      </c>
      <c r="H42" s="48">
        <f>[1]NB!H42</f>
        <v>14362.3</v>
      </c>
      <c r="I42" s="48">
        <f>[1]NB!I42</f>
        <v>14108.9</v>
      </c>
      <c r="J42" s="58">
        <f t="shared" ref="J42:J51" si="2">IFERROR((I42/$D42)^(1/(I$3-$D$3))-1,"-")</f>
        <v>1.344517193927186E-2</v>
      </c>
    </row>
    <row r="43" spans="3:10" ht="19.5" x14ac:dyDescent="0.3">
      <c r="C43" s="36" t="s">
        <v>176</v>
      </c>
      <c r="D43" s="48">
        <f>[1]NB!D43</f>
        <v>4596</v>
      </c>
      <c r="E43" s="48">
        <f>[1]NB!E43</f>
        <v>4666</v>
      </c>
      <c r="F43" s="48">
        <f>[1]NB!F43</f>
        <v>4696</v>
      </c>
      <c r="G43" s="48">
        <f>[1]NB!G43</f>
        <v>4542</v>
      </c>
      <c r="H43" s="48">
        <f>[1]NB!H43</f>
        <v>4542</v>
      </c>
      <c r="I43" s="48">
        <f>[1]NB!I43</f>
        <v>4352</v>
      </c>
      <c r="J43" s="58">
        <f t="shared" si="2"/>
        <v>-2.0959101385478185E-3</v>
      </c>
    </row>
    <row r="44" spans="3:10" ht="19.5" x14ac:dyDescent="0.3">
      <c r="C44" s="32" t="s">
        <v>177</v>
      </c>
      <c r="D44" s="49">
        <f>[1]NB!D44</f>
        <v>957</v>
      </c>
      <c r="E44" s="49">
        <f>[1]NB!E44</f>
        <v>992</v>
      </c>
      <c r="F44" s="49">
        <f>[1]NB!F44</f>
        <v>992</v>
      </c>
      <c r="G44" s="49">
        <f>[1]NB!G44</f>
        <v>992</v>
      </c>
      <c r="H44" s="49">
        <f>[1]NB!H44</f>
        <v>992</v>
      </c>
      <c r="I44" s="49">
        <f>[1]NB!I44</f>
        <v>992</v>
      </c>
      <c r="J44" s="61">
        <f t="shared" si="2"/>
        <v>1.3824822807777526E-3</v>
      </c>
    </row>
    <row r="45" spans="3:10" ht="19.5" x14ac:dyDescent="0.3">
      <c r="C45" s="32" t="s">
        <v>178</v>
      </c>
      <c r="D45" s="49">
        <f>[1]NB!D45</f>
        <v>409</v>
      </c>
      <c r="E45" s="49">
        <f>[1]NB!E45</f>
        <v>444</v>
      </c>
      <c r="F45" s="49">
        <f>[1]NB!F45</f>
        <v>444</v>
      </c>
      <c r="G45" s="49">
        <f>[1]NB!G45</f>
        <v>474</v>
      </c>
      <c r="H45" s="49">
        <f>[1]NB!H45</f>
        <v>474</v>
      </c>
      <c r="I45" s="49">
        <f>[1]NB!I45</f>
        <v>474</v>
      </c>
      <c r="J45" s="61">
        <f t="shared" si="2"/>
        <v>5.6888962620726957E-3</v>
      </c>
    </row>
    <row r="46" spans="3:10" ht="19.5" x14ac:dyDescent="0.3">
      <c r="C46" s="32" t="s">
        <v>179</v>
      </c>
      <c r="D46" s="49">
        <f>[1]NB!D46</f>
        <v>127</v>
      </c>
      <c r="E46" s="49">
        <f>[1]NB!E46</f>
        <v>127</v>
      </c>
      <c r="F46" s="49">
        <f>[1]NB!F46</f>
        <v>127</v>
      </c>
      <c r="G46" s="49">
        <f>[1]NB!G46</f>
        <v>127</v>
      </c>
      <c r="H46" s="49">
        <f>[1]NB!H46</f>
        <v>127</v>
      </c>
      <c r="I46" s="49">
        <f>[1]NB!I46</f>
        <v>127</v>
      </c>
      <c r="J46" s="61">
        <f t="shared" si="2"/>
        <v>0</v>
      </c>
    </row>
    <row r="47" spans="3:10" ht="19.5" x14ac:dyDescent="0.3">
      <c r="C47" s="32" t="s">
        <v>180</v>
      </c>
      <c r="D47" s="53">
        <f>[1]NB!D47</f>
        <v>0</v>
      </c>
      <c r="E47" s="53">
        <f>[1]NB!E47</f>
        <v>0</v>
      </c>
      <c r="F47" s="53">
        <f>[1]NB!F47</f>
        <v>30</v>
      </c>
      <c r="G47" s="53">
        <f>[1]NB!G47</f>
        <v>30</v>
      </c>
      <c r="H47" s="53">
        <f>[1]NB!H47</f>
        <v>30</v>
      </c>
      <c r="I47" s="53">
        <f>[1]NB!I47</f>
        <v>30</v>
      </c>
      <c r="J47" s="61" t="str">
        <f t="shared" si="2"/>
        <v>-</v>
      </c>
    </row>
    <row r="48" spans="3:10" ht="19.5" x14ac:dyDescent="0.3">
      <c r="C48" s="32" t="s">
        <v>181</v>
      </c>
      <c r="D48" s="53">
        <f>[1]NB!D48</f>
        <v>680</v>
      </c>
      <c r="E48" s="53">
        <f>[1]NB!E48</f>
        <v>680</v>
      </c>
      <c r="F48" s="53">
        <f>[1]NB!F48</f>
        <v>680</v>
      </c>
      <c r="G48" s="53">
        <f>[1]NB!G48</f>
        <v>680</v>
      </c>
      <c r="H48" s="53">
        <f>[1]NB!H48</f>
        <v>680</v>
      </c>
      <c r="I48" s="53">
        <f>[1]NB!I48</f>
        <v>680</v>
      </c>
      <c r="J48" s="61">
        <f t="shared" si="2"/>
        <v>0</v>
      </c>
    </row>
    <row r="49" spans="3:10" ht="19.5" x14ac:dyDescent="0.3">
      <c r="C49" s="32" t="s">
        <v>182</v>
      </c>
      <c r="D49" s="54">
        <f>[1]NB!D49</f>
        <v>485</v>
      </c>
      <c r="E49" s="53">
        <f>[1]NB!E49</f>
        <v>485</v>
      </c>
      <c r="F49" s="53">
        <f>[1]NB!F49</f>
        <v>485</v>
      </c>
      <c r="G49" s="53">
        <f>[1]NB!G49</f>
        <v>485</v>
      </c>
      <c r="H49" s="53">
        <f>[1]NB!H49</f>
        <v>485</v>
      </c>
      <c r="I49" s="53">
        <f>[1]NB!I49</f>
        <v>485</v>
      </c>
      <c r="J49" s="61">
        <f t="shared" si="2"/>
        <v>0</v>
      </c>
    </row>
    <row r="50" spans="3:10" ht="19.5" x14ac:dyDescent="0.3">
      <c r="C50" s="32" t="s">
        <v>151</v>
      </c>
      <c r="D50" s="53">
        <f>[1]NB!D50</f>
        <v>345</v>
      </c>
      <c r="E50" s="53">
        <f>[1]NB!E50</f>
        <v>345</v>
      </c>
      <c r="F50" s="53">
        <f>[1]NB!F50</f>
        <v>345</v>
      </c>
      <c r="G50" s="53">
        <f>[1]NB!G50</f>
        <v>190</v>
      </c>
      <c r="H50" s="53">
        <f>[1]NB!H50</f>
        <v>190</v>
      </c>
      <c r="I50" s="53">
        <f>[1]NB!I50</f>
        <v>0</v>
      </c>
      <c r="J50" s="61">
        <f t="shared" si="2"/>
        <v>-1</v>
      </c>
    </row>
    <row r="51" spans="3:10" ht="19.5" x14ac:dyDescent="0.3">
      <c r="C51" s="32" t="s">
        <v>183</v>
      </c>
      <c r="D51" s="53">
        <f>[1]NB!D51</f>
        <v>1593</v>
      </c>
      <c r="E51" s="53">
        <f>[1]NB!E51</f>
        <v>1593</v>
      </c>
      <c r="F51" s="53">
        <f>[1]NB!F51</f>
        <v>1593</v>
      </c>
      <c r="G51" s="53">
        <f>[1]NB!G51</f>
        <v>1564</v>
      </c>
      <c r="H51" s="53">
        <f>[1]NB!H51</f>
        <v>1564</v>
      </c>
      <c r="I51" s="53">
        <f>[1]NB!I51</f>
        <v>1564</v>
      </c>
      <c r="J51" s="61">
        <f t="shared" si="2"/>
        <v>-7.0638073422424341E-4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[1]NB!D53</f>
        <v>1748.748</v>
      </c>
      <c r="E53" s="33">
        <f>[1]NB!E53</f>
        <v>1947.5329999999999</v>
      </c>
      <c r="F53" s="33">
        <f>[1]NB!F53</f>
        <v>2104.4259999999999</v>
      </c>
      <c r="G53" s="33">
        <f>[1]NB!G53</f>
        <v>2302.2539999999999</v>
      </c>
      <c r="H53" s="33">
        <f>[1]NB!H53</f>
        <v>2504.6129999999998</v>
      </c>
      <c r="I53" s="33">
        <f>[1]NB!I53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[1]NB!D54</f>
        <v>0.90497737556561086</v>
      </c>
      <c r="E54" s="51">
        <f>[1]NB!E54</f>
        <v>0.80645161290322587</v>
      </c>
      <c r="F54" s="51">
        <f>[1]NB!F54</f>
        <v>0.79744816586921852</v>
      </c>
      <c r="G54" s="51">
        <f>[1]NB!G54</f>
        <v>0.80450522928399026</v>
      </c>
      <c r="H54" s="51">
        <f>[1]NB!H54</f>
        <v>0.81632653061224481</v>
      </c>
      <c r="I54" s="51">
        <f>[1]NB!I54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[1]NB!D55</f>
        <v>99.02</v>
      </c>
      <c r="E55" s="51">
        <f>[1]NB!E55</f>
        <v>81.621052631578962</v>
      </c>
      <c r="F55" s="51">
        <f>[1]NB!F55</f>
        <v>90.26315789473685</v>
      </c>
      <c r="G55" s="51">
        <f>[1]NB!G55</f>
        <v>97.989473684210537</v>
      </c>
      <c r="H55" s="51">
        <f>[1]NB!H55</f>
        <v>102.4</v>
      </c>
      <c r="I55" s="51">
        <f>[1]NB!I55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[1]NB!D56</f>
        <v>4.3899999999999997</v>
      </c>
      <c r="E56" s="51">
        <f>[1]NB!E56</f>
        <v>3.85</v>
      </c>
      <c r="F56" s="51">
        <f>[1]NB!F56</f>
        <v>4.0999999999999996</v>
      </c>
      <c r="G56" s="51">
        <f>[1]NB!G56</f>
        <v>4.2499999999999964</v>
      </c>
      <c r="H56" s="51">
        <f>[1]NB!H56</f>
        <v>4.3999999999999932</v>
      </c>
      <c r="I56" s="51">
        <f>[1]NB!I56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I27" sqref="I27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199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[1]NS!D5</f>
        <v>36610</v>
      </c>
      <c r="E5" s="33">
        <f>[1]NS!E5</f>
        <v>39458</v>
      </c>
      <c r="F5" s="33">
        <f>[1]NS!F5</f>
        <v>41272</v>
      </c>
      <c r="G5" s="33">
        <f>[1]NS!G5</f>
        <v>43146</v>
      </c>
      <c r="H5" s="33">
        <f>[1]NS!H5</f>
        <v>44753</v>
      </c>
      <c r="I5" s="33">
        <f>[1]NS!I5</f>
        <v>45677</v>
      </c>
      <c r="J5" s="56">
        <f>IFERROR((I5/$D5)^(1/(I$3-$D$3))-1,"-")</f>
        <v>8.5468351714947932E-3</v>
      </c>
    </row>
    <row r="6" spans="3:10" ht="19.5" x14ac:dyDescent="0.3">
      <c r="C6" s="32" t="s">
        <v>140</v>
      </c>
      <c r="D6" s="33">
        <f>[1]NS!D6</f>
        <v>942.7</v>
      </c>
      <c r="E6" s="33">
        <f>[1]NS!E6</f>
        <v>939.2</v>
      </c>
      <c r="F6" s="33">
        <f>[1]NS!F6</f>
        <v>933.4</v>
      </c>
      <c r="G6" s="33">
        <f>[1]NS!G6</f>
        <v>921.6</v>
      </c>
      <c r="H6" s="33">
        <f>[1]NS!H6</f>
        <v>901.7</v>
      </c>
      <c r="I6" s="33">
        <f>[1]NS!I6</f>
        <v>872.9</v>
      </c>
      <c r="J6" s="61">
        <f>IFERROR((I6/$D6)^(1/(I$3-$D$3))-1,"-")</f>
        <v>-2.9543617457282734E-3</v>
      </c>
    </row>
    <row r="7" spans="3:10" ht="19.5" x14ac:dyDescent="0.3">
      <c r="C7" s="32" t="s">
        <v>141</v>
      </c>
      <c r="D7" s="33">
        <f>[1]NS!D7</f>
        <v>38835.260422191575</v>
      </c>
      <c r="E7" s="33">
        <f>[1]NS!E7</f>
        <v>42012.350936967625</v>
      </c>
      <c r="F7" s="33">
        <f>[1]NS!F7</f>
        <v>44216.841654167562</v>
      </c>
      <c r="G7" s="33">
        <f>[1]NS!G7</f>
        <v>46816.40625</v>
      </c>
      <c r="H7" s="33">
        <f>[1]NS!H7</f>
        <v>49631.806587556835</v>
      </c>
      <c r="I7" s="33">
        <f>[1]NS!I7</f>
        <v>52327.872608546233</v>
      </c>
      <c r="J7" s="61">
        <f>IFERROR((I7/$D7)^(1/(I$3-$D$3))-1,"-")</f>
        <v>1.1535276296239072E-2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68" t="s">
        <v>200</v>
      </c>
      <c r="D9" s="37">
        <f>[1]NS!D9</f>
        <v>200.16999999999996</v>
      </c>
      <c r="E9" s="37">
        <f>[1]NS!E9</f>
        <v>197.44080000000002</v>
      </c>
      <c r="F9" s="37">
        <f>[1]NS!F9</f>
        <v>192.47439999999997</v>
      </c>
      <c r="G9" s="37">
        <f>[1]NS!G9</f>
        <v>187.3125</v>
      </c>
      <c r="H9" s="37">
        <f>[1]NS!H9</f>
        <v>182.24419999999998</v>
      </c>
      <c r="I9" s="37">
        <f>[1]NS!I9</f>
        <v>176.09219999999999</v>
      </c>
      <c r="J9" s="58">
        <f>IFERROR((I9/$D9)^(1/(I$3-$D$3))-1,"-")</f>
        <v>-4.9170746446712821E-3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[1]NS!D11</f>
        <v>45.126300000000001</v>
      </c>
      <c r="E11" s="33">
        <f>[1]NS!E11</f>
        <v>44.5244</v>
      </c>
      <c r="F11" s="33">
        <f>[1]NS!F11</f>
        <v>43.676499999999997</v>
      </c>
      <c r="G11" s="33">
        <f>[1]NS!G11</f>
        <v>42.560700000000004</v>
      </c>
      <c r="H11" s="33">
        <f>[1]NS!H11</f>
        <v>41.250800000000005</v>
      </c>
      <c r="I11" s="33">
        <f>[1]NS!I11</f>
        <v>39.849699999999999</v>
      </c>
      <c r="J11" s="61">
        <f>IFERROR((I11/$D11)^(1/(I$3-$D$3))-1,"-")</f>
        <v>-4.7712867719411634E-3</v>
      </c>
    </row>
    <row r="12" spans="3:10" ht="19.5" x14ac:dyDescent="0.3">
      <c r="C12" s="32" t="s">
        <v>146</v>
      </c>
      <c r="D12" s="33">
        <f>[1]NS!D12</f>
        <v>23.926799999999997</v>
      </c>
      <c r="E12" s="33">
        <f>[1]NS!E12</f>
        <v>25.2715</v>
      </c>
      <c r="F12" s="33">
        <f>[1]NS!F12</f>
        <v>26.485400000000002</v>
      </c>
      <c r="G12" s="33">
        <f>[1]NS!G12</f>
        <v>27.321400000000004</v>
      </c>
      <c r="H12" s="33">
        <f>[1]NS!H12</f>
        <v>27.7333</v>
      </c>
      <c r="I12" s="33">
        <f>[1]NS!I12</f>
        <v>27.457800000000002</v>
      </c>
      <c r="J12" s="61">
        <f>IFERROR((I12/$D12)^(1/(I$3-$D$3))-1,"-")</f>
        <v>5.3083129303752585E-3</v>
      </c>
    </row>
    <row r="13" spans="3:10" ht="19.5" x14ac:dyDescent="0.3">
      <c r="C13" s="32" t="s">
        <v>147</v>
      </c>
      <c r="D13" s="33">
        <f>[1]NS!D13</f>
        <v>63.699599999999997</v>
      </c>
      <c r="E13" s="33">
        <f>[1]NS!E13</f>
        <v>58.94959999999999</v>
      </c>
      <c r="F13" s="33">
        <f>[1]NS!F13</f>
        <v>55.808199999999992</v>
      </c>
      <c r="G13" s="33">
        <f>[1]NS!G13</f>
        <v>52.933599999999998</v>
      </c>
      <c r="H13" s="33">
        <f>[1]NS!H13</f>
        <v>50.890999999999998</v>
      </c>
      <c r="I13" s="33">
        <f>[1]NS!I13</f>
        <v>49.508300000000006</v>
      </c>
      <c r="J13" s="61">
        <f>IFERROR((I13/$D13)^(1/(I$3-$D$3))-1,"-")</f>
        <v>-9.6469342292070381E-3</v>
      </c>
    </row>
    <row r="14" spans="3:10" ht="19.5" x14ac:dyDescent="0.3">
      <c r="C14" s="32" t="s">
        <v>148</v>
      </c>
      <c r="D14" s="33">
        <f>[1]NS!D14</f>
        <v>67.417400000000001</v>
      </c>
      <c r="E14" s="33">
        <f>[1]NS!E14</f>
        <v>68.695499999999996</v>
      </c>
      <c r="F14" s="33">
        <f>[1]NS!F14</f>
        <v>66.504300000000001</v>
      </c>
      <c r="G14" s="33">
        <f>[1]NS!G14</f>
        <v>64.496799999999993</v>
      </c>
      <c r="H14" s="33">
        <f>[1]NS!H14</f>
        <v>62.369199999999999</v>
      </c>
      <c r="I14" s="33">
        <f>[1]NS!I14</f>
        <v>59.276600000000002</v>
      </c>
      <c r="J14" s="61">
        <f>IFERROR((I14/$D14)^(1/(I$3-$D$3))-1,"-")</f>
        <v>-4.9373295973339504E-3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[1]NS!D16</f>
        <v>41.812199999999997</v>
      </c>
      <c r="E16" s="33">
        <f>[1]NS!E16</f>
        <v>41.557200000000002</v>
      </c>
      <c r="F16" s="33">
        <f>[1]NS!F16</f>
        <v>41.918700000000001</v>
      </c>
      <c r="G16" s="33">
        <f>[1]NS!G16</f>
        <v>41.995399999999997</v>
      </c>
      <c r="H16" s="33">
        <f>[1]NS!H16</f>
        <v>41.992600000000003</v>
      </c>
      <c r="I16" s="33">
        <f>[1]NS!I16</f>
        <v>41.695</v>
      </c>
      <c r="J16" s="61">
        <f>IFERROR((I16/$D16)^(1/(I$3-$D$3))-1,"-")</f>
        <v>-1.0795361243043367E-4</v>
      </c>
    </row>
    <row r="17" spans="3:10" ht="19.5" x14ac:dyDescent="0.3">
      <c r="C17" s="32" t="s">
        <v>151</v>
      </c>
      <c r="D17" s="33">
        <f>[1]NS!D17</f>
        <v>20.3782</v>
      </c>
      <c r="E17" s="33">
        <f>[1]NS!E17</f>
        <v>15.515499999999999</v>
      </c>
      <c r="F17" s="33">
        <f>[1]NS!F17</f>
        <v>13.7286</v>
      </c>
      <c r="G17" s="33">
        <f>[1]NS!G17</f>
        <v>11.920400000000001</v>
      </c>
      <c r="H17" s="33">
        <f>[1]NS!H17</f>
        <v>10.7599</v>
      </c>
      <c r="I17" s="33">
        <f>[1]NS!I17</f>
        <v>10.082100000000001</v>
      </c>
      <c r="J17" s="61">
        <f>IFERROR((I17/$D17)^(1/(I$3-$D$3))-1,"-")</f>
        <v>-2.6702553765135639E-2</v>
      </c>
    </row>
    <row r="18" spans="3:10" ht="19.5" x14ac:dyDescent="0.3">
      <c r="C18" s="32" t="s">
        <v>152</v>
      </c>
      <c r="D18" s="33">
        <f>[1]NS!D18</f>
        <v>121.96539999999999</v>
      </c>
      <c r="E18" s="33">
        <f>[1]NS!E18</f>
        <v>124.13890000000002</v>
      </c>
      <c r="F18" s="33">
        <f>[1]NS!F18</f>
        <v>120.87059999999998</v>
      </c>
      <c r="G18" s="33">
        <f>[1]NS!G18</f>
        <v>117.9876</v>
      </c>
      <c r="H18" s="33">
        <f>[1]NS!H18</f>
        <v>114.85389999999998</v>
      </c>
      <c r="I18" s="33">
        <f>[1]NS!I18</f>
        <v>110.57759999999998</v>
      </c>
      <c r="J18" s="61">
        <f>IFERROR((I18/$D18)^(1/(I$3-$D$3))-1,"-")</f>
        <v>-3.7628971468181005E-3</v>
      </c>
    </row>
    <row r="19" spans="3:10" ht="19.5" x14ac:dyDescent="0.3">
      <c r="C19" s="32" t="s">
        <v>153</v>
      </c>
      <c r="D19" s="33">
        <f>[1]NS!D19</f>
        <v>16.014199999999999</v>
      </c>
      <c r="E19" s="33">
        <f>[1]NS!E19</f>
        <v>16.229199999999999</v>
      </c>
      <c r="F19" s="33">
        <f>[1]NS!F19</f>
        <v>15.956500000000002</v>
      </c>
      <c r="G19" s="33">
        <f>[1]NS!G19</f>
        <v>15.409099999999999</v>
      </c>
      <c r="H19" s="33">
        <f>[1]NS!H19</f>
        <v>14.6378</v>
      </c>
      <c r="I19" s="33">
        <f>[1]NS!I19</f>
        <v>13.737500000000001</v>
      </c>
      <c r="J19" s="61">
        <f>IFERROR((I19/$D19)^(1/(I$3-$D$3))-1,"-")</f>
        <v>-5.8805839304920671E-3</v>
      </c>
    </row>
    <row r="20" spans="3:10" ht="19.5" x14ac:dyDescent="0.3">
      <c r="C20" s="36" t="s">
        <v>154</v>
      </c>
      <c r="D20" s="37">
        <f>[1]NS!D20</f>
        <v>284.06909999999999</v>
      </c>
      <c r="E20" s="37">
        <f>[1]NS!E20</f>
        <v>251.90540000000001</v>
      </c>
      <c r="F20" s="37">
        <f>[1]NS!F20</f>
        <v>248.05529999999999</v>
      </c>
      <c r="G20" s="37">
        <f>[1]NS!G20</f>
        <v>246.60580000000002</v>
      </c>
      <c r="H20" s="37">
        <f>[1]NS!H20</f>
        <v>234.32759999999999</v>
      </c>
      <c r="I20" s="37">
        <f>[1]NS!I20</f>
        <v>226.76859999999999</v>
      </c>
      <c r="J20" s="58">
        <f>IFERROR((I20/$D20)^(1/(I$3-$D$3))-1,"-")</f>
        <v>-8.6274681044268275E-3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[1]NS!D22</f>
        <v>2.884299343561644</v>
      </c>
      <c r="E22" s="37">
        <f>[1]NS!E22</f>
        <v>2.0355607866662861</v>
      </c>
      <c r="F22" s="37">
        <f>[1]NS!F22</f>
        <v>1.5301438757344845</v>
      </c>
      <c r="G22" s="37">
        <f>[1]NS!G22</f>
        <v>1.1470761232733244</v>
      </c>
      <c r="H22" s="37">
        <f>[1]NS!H22</f>
        <v>0.85990843962445684</v>
      </c>
      <c r="I22" s="37">
        <f>[1]NS!I22</f>
        <v>0.64287118771729512</v>
      </c>
      <c r="J22" s="58">
        <f t="shared" ref="J22:J33" si="0">IFERROR((I22/$D22)^(1/(I$3-$D$3))-1,"-")</f>
        <v>-5.6099331886985238E-2</v>
      </c>
    </row>
    <row r="23" spans="3:10" ht="19.5" x14ac:dyDescent="0.3">
      <c r="C23" s="44" t="s">
        <v>157</v>
      </c>
      <c r="D23" s="33" t="str">
        <f>[1]NS!D23</f>
        <v>-</v>
      </c>
      <c r="E23" s="33" t="str">
        <f>[1]NS!E23</f>
        <v>-</v>
      </c>
      <c r="F23" s="33" t="str">
        <f>[1]NS!F23</f>
        <v>-</v>
      </c>
      <c r="G23" s="33" t="str">
        <f>[1]NS!G23</f>
        <v>-</v>
      </c>
      <c r="H23" s="33" t="str">
        <f>[1]NS!H23</f>
        <v>-</v>
      </c>
      <c r="I23" s="33" t="str">
        <f>[1]NS!I23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[1]NS!D24</f>
        <v>-</v>
      </c>
      <c r="E24" s="33" t="str">
        <f>[1]NS!E24</f>
        <v>-</v>
      </c>
      <c r="F24" s="33" t="str">
        <f>[1]NS!F24</f>
        <v>-</v>
      </c>
      <c r="G24" s="33" t="str">
        <f>[1]NS!G24</f>
        <v>-</v>
      </c>
      <c r="H24" s="33" t="str">
        <f>[1]NS!H24</f>
        <v>-</v>
      </c>
      <c r="I24" s="33" t="str">
        <f>[1]NS!I24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>
        <f>[1]NS!D25</f>
        <v>2.884299343561644</v>
      </c>
      <c r="E25" s="33">
        <f>[1]NS!E25</f>
        <v>2.0355607866662861</v>
      </c>
      <c r="F25" s="33">
        <f>[1]NS!F25</f>
        <v>1.5301438757344845</v>
      </c>
      <c r="G25" s="33">
        <f>[1]NS!G25</f>
        <v>1.1470761232733244</v>
      </c>
      <c r="H25" s="33">
        <f>[1]NS!H25</f>
        <v>0.85990843962445684</v>
      </c>
      <c r="I25" s="33">
        <f>[1]NS!I25</f>
        <v>0.64287118771729512</v>
      </c>
      <c r="J25" s="61">
        <f t="shared" si="0"/>
        <v>-5.6099331886985238E-2</v>
      </c>
    </row>
    <row r="26" spans="3:10" ht="19.5" x14ac:dyDescent="0.3">
      <c r="C26" s="44" t="s">
        <v>160</v>
      </c>
      <c r="D26" s="33" t="str">
        <f>[1]NS!D26</f>
        <v>-</v>
      </c>
      <c r="E26" s="33" t="str">
        <f>[1]NS!E26</f>
        <v>-</v>
      </c>
      <c r="F26" s="33" t="str">
        <f>[1]NS!F26</f>
        <v>-</v>
      </c>
      <c r="G26" s="33" t="str">
        <f>[1]NS!G26</f>
        <v>-</v>
      </c>
      <c r="H26" s="33" t="str">
        <f>[1]NS!H26</f>
        <v>-</v>
      </c>
      <c r="I26" s="33" t="str">
        <f>[1]NS!I26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[1]NS!D27</f>
        <v>-</v>
      </c>
      <c r="E27" s="33" t="str">
        <f>[1]NS!E27</f>
        <v>-</v>
      </c>
      <c r="F27" s="33" t="str">
        <f>[1]NS!F27</f>
        <v>-</v>
      </c>
      <c r="G27" s="33" t="str">
        <f>[1]NS!G27</f>
        <v>-</v>
      </c>
      <c r="H27" s="33" t="str">
        <f>[1]NS!H27</f>
        <v>-</v>
      </c>
      <c r="I27" s="33" t="str">
        <f>[1]NS!I27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[1]NS!D28</f>
        <v>-</v>
      </c>
      <c r="E28" s="33" t="str">
        <f>[1]NS!E28</f>
        <v>-</v>
      </c>
      <c r="F28" s="33" t="str">
        <f>[1]NS!F28</f>
        <v>-</v>
      </c>
      <c r="G28" s="33" t="str">
        <f>[1]NS!G28</f>
        <v>-</v>
      </c>
      <c r="H28" s="33" t="str">
        <f>[1]NS!H28</f>
        <v>-</v>
      </c>
      <c r="I28" s="33" t="str">
        <f>[1]NS!I28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>
        <f>[1]NS!D29</f>
        <v>5.6987761890410953</v>
      </c>
      <c r="E29" s="37">
        <f>[1]NS!E29</f>
        <v>4.0218451556679318</v>
      </c>
      <c r="F29" s="37">
        <f>[1]NS!F29</f>
        <v>3.023246357666542</v>
      </c>
      <c r="G29" s="37">
        <f>[1]NS!G29</f>
        <v>2.2663840744960746</v>
      </c>
      <c r="H29" s="37">
        <f>[1]NS!H29</f>
        <v>1.699000400712952</v>
      </c>
      <c r="I29" s="37">
        <f>[1]NS!I29</f>
        <v>1.2701798880070339</v>
      </c>
      <c r="J29" s="58">
        <f t="shared" si="0"/>
        <v>-5.6099331886985238E-2</v>
      </c>
    </row>
    <row r="30" spans="3:10" ht="19.5" x14ac:dyDescent="0.3">
      <c r="C30" s="44" t="s">
        <v>164</v>
      </c>
      <c r="D30" s="33">
        <f>[1]NS!D30</f>
        <v>0</v>
      </c>
      <c r="E30" s="33">
        <f>[1]NS!E30</f>
        <v>0</v>
      </c>
      <c r="F30" s="33">
        <f>[1]NS!F30</f>
        <v>0</v>
      </c>
      <c r="G30" s="33">
        <f>[1]NS!G30</f>
        <v>0</v>
      </c>
      <c r="H30" s="33">
        <f>[1]NS!H30</f>
        <v>0</v>
      </c>
      <c r="I30" s="33">
        <f>[1]NS!I30</f>
        <v>0</v>
      </c>
      <c r="J30" s="61" t="str">
        <f t="shared" si="0"/>
        <v>-</v>
      </c>
    </row>
    <row r="31" spans="3:10" ht="19.5" x14ac:dyDescent="0.3">
      <c r="C31" s="44" t="s">
        <v>165</v>
      </c>
      <c r="D31" s="33">
        <f>[1]NS!D31</f>
        <v>1.6285240821917806</v>
      </c>
      <c r="E31" s="33">
        <f>[1]NS!E31</f>
        <v>1.1493119704274013</v>
      </c>
      <c r="F31" s="33">
        <f>[1]NS!F31</f>
        <v>0.86394505355841855</v>
      </c>
      <c r="G31" s="33">
        <f>[1]NS!G31</f>
        <v>0.64765853621526981</v>
      </c>
      <c r="H31" s="33">
        <f>[1]NS!H31</f>
        <v>0.48551881604602815</v>
      </c>
      <c r="I31" s="33">
        <f>[1]NS!I31</f>
        <v>0.36297592109564381</v>
      </c>
      <c r="J31" s="61">
        <f t="shared" si="0"/>
        <v>-5.6099331886985238E-2</v>
      </c>
    </row>
    <row r="32" spans="3:10" ht="19.5" x14ac:dyDescent="0.3">
      <c r="C32" s="44" t="s">
        <v>166</v>
      </c>
      <c r="D32" s="33">
        <f>[1]NS!D32</f>
        <v>1.1868695780821914</v>
      </c>
      <c r="E32" s="33">
        <f>[1]NS!E32</f>
        <v>0.83761942997496464</v>
      </c>
      <c r="F32" s="33">
        <f>[1]NS!F32</f>
        <v>0.62964380595651681</v>
      </c>
      <c r="G32" s="33">
        <f>[1]NS!G32</f>
        <v>0.47201402915982388</v>
      </c>
      <c r="H32" s="33">
        <f>[1]NS!H32</f>
        <v>0.35384647893935978</v>
      </c>
      <c r="I32" s="33">
        <f>[1]NS!I32</f>
        <v>0.26453712477188174</v>
      </c>
      <c r="J32" s="61">
        <f t="shared" si="0"/>
        <v>-5.6099331886985238E-2</v>
      </c>
    </row>
    <row r="33" spans="3:10" ht="19.5" x14ac:dyDescent="0.3">
      <c r="C33" s="44" t="s">
        <v>159</v>
      </c>
      <c r="D33" s="33">
        <f>[1]NS!D33</f>
        <v>2.8833825287671235</v>
      </c>
      <c r="E33" s="33">
        <f>[1]NS!E33</f>
        <v>2.0349137552655656</v>
      </c>
      <c r="F33" s="33">
        <f>[1]NS!F33</f>
        <v>1.5296574981516065</v>
      </c>
      <c r="G33" s="33">
        <f>[1]NS!G33</f>
        <v>1.1467115091209807</v>
      </c>
      <c r="H33" s="33">
        <f>[1]NS!H33</f>
        <v>0.85963510572756419</v>
      </c>
      <c r="I33" s="33">
        <f>[1]NS!I33</f>
        <v>0.64266684213950831</v>
      </c>
      <c r="J33" s="61">
        <f t="shared" si="0"/>
        <v>-5.6099331886985238E-2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>
        <f>[1]NS!D35</f>
        <v>0.32200000000000001</v>
      </c>
      <c r="E35" s="37">
        <f>[1]NS!E35</f>
        <v>0.193</v>
      </c>
      <c r="F35" s="37">
        <f>[1]NS!F35</f>
        <v>0.14000000000000001</v>
      </c>
      <c r="G35" s="37">
        <f>[1]NS!G35</f>
        <v>0.09</v>
      </c>
      <c r="H35" s="37">
        <f>[1]NS!H35</f>
        <v>5.5E-2</v>
      </c>
      <c r="I35" s="37">
        <f>[1]NS!I35</f>
        <v>3.5999999999999997E-2</v>
      </c>
      <c r="J35" s="58">
        <f t="shared" ref="J35:J40" si="1">IFERROR((I35/$D35)^(1/(I$3-$D$3))-1,"-")</f>
        <v>-8.0817402534497651E-2</v>
      </c>
    </row>
    <row r="36" spans="3:10" ht="19.5" x14ac:dyDescent="0.3">
      <c r="C36" s="44" t="s">
        <v>169</v>
      </c>
      <c r="D36" s="33" t="str">
        <f>[1]NS!D36</f>
        <v>-</v>
      </c>
      <c r="E36" s="33" t="str">
        <f>[1]NS!E36</f>
        <v>-</v>
      </c>
      <c r="F36" s="33" t="str">
        <f>[1]NS!F36</f>
        <v>-</v>
      </c>
      <c r="G36" s="33" t="str">
        <f>[1]NS!G36</f>
        <v>-</v>
      </c>
      <c r="H36" s="33" t="str">
        <f>[1]NS!H36</f>
        <v>-</v>
      </c>
      <c r="I36" s="33" t="str">
        <f>[1]NS!I36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[1]NS!D37</f>
        <v>-</v>
      </c>
      <c r="E37" s="33" t="str">
        <f>[1]NS!E37</f>
        <v>-</v>
      </c>
      <c r="F37" s="33" t="str">
        <f>[1]NS!F37</f>
        <v>-</v>
      </c>
      <c r="G37" s="33" t="str">
        <f>[1]NS!G37</f>
        <v>-</v>
      </c>
      <c r="H37" s="33" t="str">
        <f>[1]NS!H37</f>
        <v>-</v>
      </c>
      <c r="I37" s="33" t="str">
        <f>[1]NS!I37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[1]NS!D38</f>
        <v>-</v>
      </c>
      <c r="E38" s="33" t="str">
        <f>[1]NS!E38</f>
        <v>-</v>
      </c>
      <c r="F38" s="33" t="str">
        <f>[1]NS!F38</f>
        <v>-</v>
      </c>
      <c r="G38" s="33" t="str">
        <f>[1]NS!G38</f>
        <v>-</v>
      </c>
      <c r="H38" s="33" t="str">
        <f>[1]NS!H38</f>
        <v>-</v>
      </c>
      <c r="I38" s="33" t="str">
        <f>[1]NS!I38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[1]NS!D39</f>
        <v>-</v>
      </c>
      <c r="E39" s="33" t="str">
        <f>[1]NS!E39</f>
        <v>-</v>
      </c>
      <c r="F39" s="33" t="str">
        <f>[1]NS!F39</f>
        <v>-</v>
      </c>
      <c r="G39" s="33" t="str">
        <f>[1]NS!G39</f>
        <v>-</v>
      </c>
      <c r="H39" s="33" t="str">
        <f>[1]NS!H39</f>
        <v>-</v>
      </c>
      <c r="I39" s="33" t="str">
        <f>[1]NS!I39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[1]NS!D42</f>
        <v>12408.1</v>
      </c>
      <c r="E42" s="48">
        <f>[1]NS!E42</f>
        <v>10000.200000000001</v>
      </c>
      <c r="F42" s="48">
        <f>[1]NS!F42</f>
        <v>10350.799999999999</v>
      </c>
      <c r="G42" s="48">
        <f>[1]NS!G42</f>
        <v>11398.3</v>
      </c>
      <c r="H42" s="48">
        <f>[1]NS!H42</f>
        <v>11620.9</v>
      </c>
      <c r="I42" s="48">
        <f>[1]NS!I42</f>
        <v>11739.4</v>
      </c>
      <c r="J42" s="58">
        <f t="shared" ref="J42:J51" si="2">IFERROR((I42/$D42)^(1/(I$3-$D$3))-1,"-")</f>
        <v>-2.1284539068764374E-3</v>
      </c>
    </row>
    <row r="43" spans="3:10" ht="19.5" x14ac:dyDescent="0.3">
      <c r="C43" s="36" t="s">
        <v>176</v>
      </c>
      <c r="D43" s="48">
        <f>[1]NS!D43</f>
        <v>2871</v>
      </c>
      <c r="E43" s="48">
        <f>[1]NS!E43</f>
        <v>2931</v>
      </c>
      <c r="F43" s="48">
        <f>[1]NS!F43</f>
        <v>2876</v>
      </c>
      <c r="G43" s="48">
        <f>[1]NS!G43</f>
        <v>3301</v>
      </c>
      <c r="H43" s="48">
        <f>[1]NS!H43</f>
        <v>3321</v>
      </c>
      <c r="I43" s="48">
        <f>[1]NS!I43</f>
        <v>3241</v>
      </c>
      <c r="J43" s="58">
        <f t="shared" si="2"/>
        <v>4.6732520108316855E-3</v>
      </c>
    </row>
    <row r="44" spans="3:10" ht="19.5" x14ac:dyDescent="0.3">
      <c r="C44" s="32" t="s">
        <v>177</v>
      </c>
      <c r="D44" s="49">
        <f>[1]NS!D44</f>
        <v>401</v>
      </c>
      <c r="E44" s="49">
        <f>[1]NS!E44</f>
        <v>451</v>
      </c>
      <c r="F44" s="49">
        <f>[1]NS!F44</f>
        <v>451</v>
      </c>
      <c r="G44" s="49">
        <f>[1]NS!G44</f>
        <v>451</v>
      </c>
      <c r="H44" s="49">
        <f>[1]NS!H44</f>
        <v>451</v>
      </c>
      <c r="I44" s="49">
        <f>[1]NS!I44</f>
        <v>451</v>
      </c>
      <c r="J44" s="61">
        <f t="shared" si="2"/>
        <v>4.5296863151911282E-3</v>
      </c>
    </row>
    <row r="45" spans="3:10" ht="19.5" x14ac:dyDescent="0.3">
      <c r="C45" s="32" t="s">
        <v>178</v>
      </c>
      <c r="D45" s="49">
        <f>[1]NS!D45</f>
        <v>365</v>
      </c>
      <c r="E45" s="49">
        <f>[1]NS!E45</f>
        <v>530</v>
      </c>
      <c r="F45" s="49">
        <f>[1]NS!F45</f>
        <v>555</v>
      </c>
      <c r="G45" s="49">
        <f>[1]NS!G45</f>
        <v>580</v>
      </c>
      <c r="H45" s="49">
        <f>[1]NS!H45</f>
        <v>605</v>
      </c>
      <c r="I45" s="49">
        <f>[1]NS!I45</f>
        <v>630</v>
      </c>
      <c r="J45" s="61">
        <f t="shared" si="2"/>
        <v>2.1215078513766139E-2</v>
      </c>
    </row>
    <row r="46" spans="3:10" ht="19.5" x14ac:dyDescent="0.3">
      <c r="C46" s="32" t="s">
        <v>179</v>
      </c>
      <c r="D46" s="49">
        <f>[1]NS!D46</f>
        <v>113</v>
      </c>
      <c r="E46" s="49">
        <f>[1]NS!E46</f>
        <v>113</v>
      </c>
      <c r="F46" s="49">
        <f>[1]NS!F46</f>
        <v>113</v>
      </c>
      <c r="G46" s="49">
        <f>[1]NS!G46</f>
        <v>113</v>
      </c>
      <c r="H46" s="49">
        <f>[1]NS!H46</f>
        <v>113</v>
      </c>
      <c r="I46" s="49">
        <f>[1]NS!I46</f>
        <v>113</v>
      </c>
      <c r="J46" s="61">
        <f t="shared" si="2"/>
        <v>0</v>
      </c>
    </row>
    <row r="47" spans="3:10" ht="19.5" x14ac:dyDescent="0.3">
      <c r="C47" s="32" t="s">
        <v>180</v>
      </c>
      <c r="D47" s="53" t="str">
        <f>[1]NS!D47</f>
        <v>-</v>
      </c>
      <c r="E47" s="53" t="str">
        <f>[1]NS!E47</f>
        <v>-</v>
      </c>
      <c r="F47" s="53" t="str">
        <f>[1]NS!F47</f>
        <v>-</v>
      </c>
      <c r="G47" s="53" t="str">
        <f>[1]NS!G47</f>
        <v>-</v>
      </c>
      <c r="H47" s="53" t="str">
        <f>[1]NS!H47</f>
        <v>-</v>
      </c>
      <c r="I47" s="53" t="str">
        <f>[1]NS!I47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[1]NS!D48</f>
        <v>-</v>
      </c>
      <c r="E48" s="53" t="str">
        <f>[1]NS!E48</f>
        <v>-</v>
      </c>
      <c r="F48" s="53" t="str">
        <f>[1]NS!F48</f>
        <v>-</v>
      </c>
      <c r="G48" s="53" t="str">
        <f>[1]NS!G48</f>
        <v>-</v>
      </c>
      <c r="H48" s="53" t="str">
        <f>[1]NS!H48</f>
        <v>-</v>
      </c>
      <c r="I48" s="53" t="str">
        <f>[1]NS!I48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>
        <f>[1]NS!D49</f>
        <v>1288</v>
      </c>
      <c r="E49" s="53">
        <f>[1]NS!E49</f>
        <v>1133</v>
      </c>
      <c r="F49" s="53">
        <f>[1]NS!F49</f>
        <v>1133</v>
      </c>
      <c r="G49" s="53">
        <f>[1]NS!G49</f>
        <v>1133</v>
      </c>
      <c r="H49" s="53">
        <f>[1]NS!H49</f>
        <v>977</v>
      </c>
      <c r="I49" s="53">
        <f>[1]NS!I49</f>
        <v>822</v>
      </c>
      <c r="J49" s="61">
        <f t="shared" si="2"/>
        <v>-1.7124960918478815E-2</v>
      </c>
    </row>
    <row r="50" spans="3:10" ht="19.5" x14ac:dyDescent="0.3">
      <c r="C50" s="32" t="s">
        <v>151</v>
      </c>
      <c r="D50" s="53">
        <f>[1]NS!D50</f>
        <v>482</v>
      </c>
      <c r="E50" s="53">
        <f>[1]NS!E50</f>
        <v>482</v>
      </c>
      <c r="F50" s="53">
        <f>[1]NS!F50</f>
        <v>402</v>
      </c>
      <c r="G50" s="53">
        <f>[1]NS!G50</f>
        <v>802</v>
      </c>
      <c r="H50" s="53">
        <f>[1]NS!H50</f>
        <v>953</v>
      </c>
      <c r="I50" s="53">
        <f>[1]NS!I50</f>
        <v>1003</v>
      </c>
      <c r="J50" s="61">
        <f t="shared" si="2"/>
        <v>2.8585823639169838E-2</v>
      </c>
    </row>
    <row r="51" spans="3:10" ht="19.5" x14ac:dyDescent="0.3">
      <c r="C51" s="32" t="s">
        <v>183</v>
      </c>
      <c r="D51" s="53">
        <f>[1]NS!D51</f>
        <v>222</v>
      </c>
      <c r="E51" s="53">
        <f>[1]NS!E51</f>
        <v>222</v>
      </c>
      <c r="F51" s="53">
        <f>[1]NS!F51</f>
        <v>222</v>
      </c>
      <c r="G51" s="53">
        <f>[1]NS!G51</f>
        <v>222</v>
      </c>
      <c r="H51" s="53">
        <f>[1]NS!H51</f>
        <v>222</v>
      </c>
      <c r="I51" s="53">
        <f>[1]NS!I51</f>
        <v>222</v>
      </c>
      <c r="J51" s="61">
        <f t="shared" si="2"/>
        <v>0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[1]NS!D53</f>
        <v>1748.748</v>
      </c>
      <c r="E53" s="33">
        <f>[1]NS!E53</f>
        <v>1947.5329999999999</v>
      </c>
      <c r="F53" s="33">
        <f>[1]NS!F53</f>
        <v>2104.4259999999999</v>
      </c>
      <c r="G53" s="33">
        <f>[1]NS!G53</f>
        <v>2302.2539999999999</v>
      </c>
      <c r="H53" s="33">
        <f>[1]NS!H53</f>
        <v>2504.6129999999998</v>
      </c>
      <c r="I53" s="33">
        <f>[1]NS!I53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[1]NS!D54</f>
        <v>0.90497737556561086</v>
      </c>
      <c r="E54" s="51">
        <f>[1]NS!E54</f>
        <v>0.80645161290322587</v>
      </c>
      <c r="F54" s="51">
        <f>[1]NS!F54</f>
        <v>0.79744816586921852</v>
      </c>
      <c r="G54" s="51">
        <f>[1]NS!G54</f>
        <v>0.80450522928399026</v>
      </c>
      <c r="H54" s="51">
        <f>[1]NS!H54</f>
        <v>0.81632653061224481</v>
      </c>
      <c r="I54" s="51">
        <f>[1]NS!I54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[1]NS!D55</f>
        <v>99.02</v>
      </c>
      <c r="E55" s="51">
        <f>[1]NS!E55</f>
        <v>81.621052631578962</v>
      </c>
      <c r="F55" s="51">
        <f>[1]NS!F55</f>
        <v>90.26315789473685</v>
      </c>
      <c r="G55" s="51">
        <f>[1]NS!G55</f>
        <v>97.989473684210537</v>
      </c>
      <c r="H55" s="51">
        <f>[1]NS!H55</f>
        <v>102.4</v>
      </c>
      <c r="I55" s="51">
        <f>[1]NS!I55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[1]NS!D56</f>
        <v>4.3899999999999997</v>
      </c>
      <c r="E56" s="51">
        <f>[1]NS!E56</f>
        <v>3.85</v>
      </c>
      <c r="F56" s="51">
        <f>[1]NS!F56</f>
        <v>4.0999999999999996</v>
      </c>
      <c r="G56" s="51">
        <f>[1]NS!G56</f>
        <v>4.2499999999999964</v>
      </c>
      <c r="H56" s="51">
        <f>[1]NS!H56</f>
        <v>4.3999999999999932</v>
      </c>
      <c r="I56" s="51">
        <f>[1]NS!I56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201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[1]PE!D5</f>
        <v>5070</v>
      </c>
      <c r="E5" s="33">
        <f>[1]PE!E5</f>
        <v>5612</v>
      </c>
      <c r="F5" s="33">
        <f>[1]PE!F5</f>
        <v>5971</v>
      </c>
      <c r="G5" s="33">
        <f>[1]PE!G5</f>
        <v>6497</v>
      </c>
      <c r="H5" s="33">
        <f>[1]PE!H5</f>
        <v>6852</v>
      </c>
      <c r="I5" s="33">
        <f>[1]PE!I5</f>
        <v>7173</v>
      </c>
      <c r="J5" s="56">
        <f>IFERROR((I5/$D5)^(1/(I$3-$D$3))-1,"-")</f>
        <v>1.3434954873182914E-2</v>
      </c>
    </row>
    <row r="6" spans="3:10" ht="19.5" x14ac:dyDescent="0.3">
      <c r="C6" s="32" t="s">
        <v>140</v>
      </c>
      <c r="D6" s="33">
        <f>[1]PE!D6</f>
        <v>146.30000000000001</v>
      </c>
      <c r="E6" s="33">
        <f>[1]PE!E6</f>
        <v>153.5</v>
      </c>
      <c r="F6" s="33">
        <f>[1]PE!F6</f>
        <v>160</v>
      </c>
      <c r="G6" s="33">
        <f>[1]PE!G6</f>
        <v>165.9</v>
      </c>
      <c r="H6" s="33">
        <f>[1]PE!H6</f>
        <v>167.2</v>
      </c>
      <c r="I6" s="33">
        <f>[1]PE!I6</f>
        <v>166</v>
      </c>
      <c r="J6" s="61">
        <f>IFERROR((I6/$D6)^(1/(I$3-$D$3))-1,"-")</f>
        <v>4.870610754806215E-3</v>
      </c>
    </row>
    <row r="7" spans="3:10" ht="19.5" x14ac:dyDescent="0.3">
      <c r="C7" s="32" t="s">
        <v>141</v>
      </c>
      <c r="D7" s="33">
        <f>[1]PE!D7</f>
        <v>34654.81886534518</v>
      </c>
      <c r="E7" s="33">
        <f>[1]PE!E7</f>
        <v>36560.260586319215</v>
      </c>
      <c r="F7" s="33">
        <f>[1]PE!F7</f>
        <v>37318.75</v>
      </c>
      <c r="G7" s="33">
        <f>[1]PE!G7</f>
        <v>39162.145871006629</v>
      </c>
      <c r="H7" s="33">
        <f>[1]PE!H7</f>
        <v>40980.861244019135</v>
      </c>
      <c r="I7" s="33">
        <f>[1]PE!I7</f>
        <v>43210.843373493983</v>
      </c>
      <c r="J7" s="61">
        <f>IFERROR((I7/$D7)^(1/(I$3-$D$3))-1,"-")</f>
        <v>8.5228327176805063E-3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[1]PE!D9</f>
        <v>26.366099999999999</v>
      </c>
      <c r="E9" s="37">
        <f>[1]PE!E9</f>
        <v>27.961600000000001</v>
      </c>
      <c r="F9" s="37">
        <f>[1]PE!F9</f>
        <v>28.046700000000001</v>
      </c>
      <c r="G9" s="37">
        <f>[1]PE!G9</f>
        <v>28.423500000000001</v>
      </c>
      <c r="H9" s="37">
        <f>[1]PE!H9</f>
        <v>28.502500000000005</v>
      </c>
      <c r="I9" s="37">
        <f>[1]PE!I9</f>
        <v>28.5318</v>
      </c>
      <c r="J9" s="58">
        <f>IFERROR((I9/$D9)^(1/(I$3-$D$3))-1,"-")</f>
        <v>3.0407738261504225E-3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[1]PE!D11</f>
        <v>6.4244000000000003</v>
      </c>
      <c r="E11" s="33">
        <f>[1]PE!E11</f>
        <v>6.5310000000000006</v>
      </c>
      <c r="F11" s="33">
        <f>[1]PE!F11</f>
        <v>6.5527000000000006</v>
      </c>
      <c r="G11" s="33">
        <f>[1]PE!G11</f>
        <v>6.5245999999999995</v>
      </c>
      <c r="H11" s="33">
        <f>[1]PE!H11</f>
        <v>6.4686000000000003</v>
      </c>
      <c r="I11" s="33">
        <f>[1]PE!I11</f>
        <v>6.4010999999999996</v>
      </c>
      <c r="J11" s="61">
        <f>IFERROR((I11/$D11)^(1/(I$3-$D$3))-1,"-")</f>
        <v>-1.3973602869599144E-4</v>
      </c>
    </row>
    <row r="12" spans="3:10" ht="19.5" x14ac:dyDescent="0.3">
      <c r="C12" s="32" t="s">
        <v>146</v>
      </c>
      <c r="D12" s="33">
        <f>[1]PE!D12</f>
        <v>4.1485999999999992</v>
      </c>
      <c r="E12" s="33">
        <f>[1]PE!E12</f>
        <v>4.3232999999999997</v>
      </c>
      <c r="F12" s="33">
        <f>[1]PE!F12</f>
        <v>4.4974000000000007</v>
      </c>
      <c r="G12" s="33">
        <f>[1]PE!G12</f>
        <v>4.7607999999999997</v>
      </c>
      <c r="H12" s="33">
        <f>[1]PE!H12</f>
        <v>4.9998000000000005</v>
      </c>
      <c r="I12" s="33">
        <f>[1]PE!I12</f>
        <v>5.1178000000000008</v>
      </c>
      <c r="J12" s="61">
        <f>IFERROR((I12/$D12)^(1/(I$3-$D$3))-1,"-")</f>
        <v>8.1078354201440384E-3</v>
      </c>
    </row>
    <row r="13" spans="3:10" ht="19.5" x14ac:dyDescent="0.3">
      <c r="C13" s="32" t="s">
        <v>147</v>
      </c>
      <c r="D13" s="33">
        <f>[1]PE!D13</f>
        <v>5.3033000000000001</v>
      </c>
      <c r="E13" s="33">
        <f>[1]PE!E13</f>
        <v>5.6875999999999998</v>
      </c>
      <c r="F13" s="33">
        <f>[1]PE!F13</f>
        <v>5.8045000000000009</v>
      </c>
      <c r="G13" s="33">
        <f>[1]PE!G13</f>
        <v>6.2096</v>
      </c>
      <c r="H13" s="33">
        <f>[1]PE!H13</f>
        <v>6.5041000000000002</v>
      </c>
      <c r="I13" s="33">
        <f>[1]PE!I13</f>
        <v>6.7854000000000001</v>
      </c>
      <c r="J13" s="61">
        <f>IFERROR((I13/$D13)^(1/(I$3-$D$3))-1,"-")</f>
        <v>9.5236788292485386E-3</v>
      </c>
    </row>
    <row r="14" spans="3:10" ht="19.5" x14ac:dyDescent="0.3">
      <c r="C14" s="32" t="s">
        <v>148</v>
      </c>
      <c r="D14" s="33">
        <f>[1]PE!D14</f>
        <v>10.489800000000001</v>
      </c>
      <c r="E14" s="33">
        <f>[1]PE!E14</f>
        <v>11.4201</v>
      </c>
      <c r="F14" s="33">
        <f>[1]PE!F14</f>
        <v>11.1922</v>
      </c>
      <c r="G14" s="33">
        <f>[1]PE!G14</f>
        <v>10.928699999999999</v>
      </c>
      <c r="H14" s="33">
        <f>[1]PE!H14</f>
        <v>10.5299</v>
      </c>
      <c r="I14" s="33">
        <f>[1]PE!I14</f>
        <v>10.227700000000002</v>
      </c>
      <c r="J14" s="61">
        <f>IFERROR((I14/$D14)^(1/(I$3-$D$3))-1,"-")</f>
        <v>-9.7274314367101766E-4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[1]PE!D16</f>
        <v>6.6508000000000003</v>
      </c>
      <c r="E16" s="33">
        <f>[1]PE!E16</f>
        <v>7.0353000000000003</v>
      </c>
      <c r="F16" s="33">
        <f>[1]PE!F16</f>
        <v>7.3205</v>
      </c>
      <c r="G16" s="33">
        <f>[1]PE!G16</f>
        <v>7.8753000000000002</v>
      </c>
      <c r="H16" s="33">
        <f>[1]PE!H16</f>
        <v>8.3697999999999997</v>
      </c>
      <c r="I16" s="33">
        <f>[1]PE!I16</f>
        <v>8.7652999999999999</v>
      </c>
      <c r="J16" s="61">
        <f>IFERROR((I16/$D16)^(1/(I$3-$D$3))-1,"-")</f>
        <v>1.0674399840641335E-2</v>
      </c>
    </row>
    <row r="17" spans="3:10" ht="19.5" x14ac:dyDescent="0.3">
      <c r="C17" s="32" t="s">
        <v>151</v>
      </c>
      <c r="D17" s="33">
        <f>[1]PE!D17</f>
        <v>0.71830000000000005</v>
      </c>
      <c r="E17" s="33">
        <f>[1]PE!E17</f>
        <v>0.82850000000000001</v>
      </c>
      <c r="F17" s="33">
        <f>[1]PE!F17</f>
        <v>0.87250000000000005</v>
      </c>
      <c r="G17" s="33">
        <f>[1]PE!G17</f>
        <v>0.92930000000000001</v>
      </c>
      <c r="H17" s="33">
        <f>[1]PE!H17</f>
        <v>0.96140000000000003</v>
      </c>
      <c r="I17" s="33">
        <f>[1]PE!I17</f>
        <v>0.9849</v>
      </c>
      <c r="J17" s="61">
        <f>IFERROR((I17/$D17)^(1/(I$3-$D$3))-1,"-")</f>
        <v>1.2214487385565853E-2</v>
      </c>
    </row>
    <row r="18" spans="3:10" ht="19.5" x14ac:dyDescent="0.3">
      <c r="C18" s="32" t="s">
        <v>152</v>
      </c>
      <c r="D18" s="33">
        <f>[1]PE!D18</f>
        <v>17.273399999999999</v>
      </c>
      <c r="E18" s="33">
        <f>[1]PE!E18</f>
        <v>18.359199999999998</v>
      </c>
      <c r="F18" s="33">
        <f>[1]PE!F18</f>
        <v>18.104900000000001</v>
      </c>
      <c r="G18" s="33">
        <f>[1]PE!G18</f>
        <v>17.894200000000001</v>
      </c>
      <c r="H18" s="33">
        <f>[1]PE!H18</f>
        <v>17.494200000000003</v>
      </c>
      <c r="I18" s="33">
        <f>[1]PE!I18</f>
        <v>17.1645</v>
      </c>
      <c r="J18" s="61">
        <f>IFERROR((I18/$D18)^(1/(I$3-$D$3))-1,"-")</f>
        <v>-2.4321843792074471E-4</v>
      </c>
    </row>
    <row r="19" spans="3:10" ht="19.5" x14ac:dyDescent="0.3">
      <c r="C19" s="32" t="s">
        <v>153</v>
      </c>
      <c r="D19" s="33">
        <f>[1]PE!D19</f>
        <v>1.7235999999999998</v>
      </c>
      <c r="E19" s="33">
        <f>[1]PE!E19</f>
        <v>1.7386000000000001</v>
      </c>
      <c r="F19" s="33">
        <f>[1]PE!F19</f>
        <v>1.7487999999999999</v>
      </c>
      <c r="G19" s="33">
        <f>[1]PE!G19</f>
        <v>1.7247000000000001</v>
      </c>
      <c r="H19" s="33">
        <f>[1]PE!H19</f>
        <v>1.6771</v>
      </c>
      <c r="I19" s="33">
        <f>[1]PE!I19</f>
        <v>1.6171</v>
      </c>
      <c r="J19" s="61">
        <f>IFERROR((I19/$D19)^(1/(I$3-$D$3))-1,"-")</f>
        <v>-2.4500976436440114E-3</v>
      </c>
    </row>
    <row r="20" spans="3:10" ht="19.5" x14ac:dyDescent="0.3">
      <c r="C20" s="36" t="s">
        <v>154</v>
      </c>
      <c r="D20" s="37">
        <f>[1]PE!D20</f>
        <v>22.059200000000001</v>
      </c>
      <c r="E20" s="37">
        <f>[1]PE!E20</f>
        <v>22.815899999999999</v>
      </c>
      <c r="F20" s="37">
        <f>[1]PE!F20</f>
        <v>22.961099999999998</v>
      </c>
      <c r="G20" s="37">
        <f>[1]PE!G20</f>
        <v>23.295500000000001</v>
      </c>
      <c r="H20" s="37">
        <f>[1]PE!H20</f>
        <v>23.085799999999999</v>
      </c>
      <c r="I20" s="37">
        <f>[1]PE!I20</f>
        <v>22.851299999999998</v>
      </c>
      <c r="J20" s="58">
        <f>IFERROR((I20/$D20)^(1/(I$3-$D$3))-1,"-")</f>
        <v>1.3577771021688889E-3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 t="str">
        <f>[1]PE!D22</f>
        <v>-</v>
      </c>
      <c r="E22" s="37" t="str">
        <f>[1]PE!E22</f>
        <v>-</v>
      </c>
      <c r="F22" s="37" t="str">
        <f>[1]PE!F22</f>
        <v>-</v>
      </c>
      <c r="G22" s="37" t="str">
        <f>[1]PE!G22</f>
        <v>-</v>
      </c>
      <c r="H22" s="37" t="str">
        <f>[1]PE!H22</f>
        <v>-</v>
      </c>
      <c r="I22" s="37" t="str">
        <f>[1]PE!I22</f>
        <v>-</v>
      </c>
      <c r="J22" s="58" t="str">
        <f t="shared" ref="J22:J33" si="0">IFERROR((I22/$D22)^(1/(I$3-$D$3))-1,"-")</f>
        <v>-</v>
      </c>
    </row>
    <row r="23" spans="3:10" ht="19.5" x14ac:dyDescent="0.3">
      <c r="C23" s="44" t="s">
        <v>157</v>
      </c>
      <c r="D23" s="33" t="str">
        <f>[1]PE!D23</f>
        <v>-</v>
      </c>
      <c r="E23" s="33" t="str">
        <f>[1]PE!E23</f>
        <v>-</v>
      </c>
      <c r="F23" s="33" t="str">
        <f>[1]PE!F23</f>
        <v>-</v>
      </c>
      <c r="G23" s="33" t="str">
        <f>[1]PE!G23</f>
        <v>-</v>
      </c>
      <c r="H23" s="33" t="str">
        <f>[1]PE!H23</f>
        <v>-</v>
      </c>
      <c r="I23" s="33" t="str">
        <f>[1]PE!I23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[1]PE!D24</f>
        <v>-</v>
      </c>
      <c r="E24" s="33" t="str">
        <f>[1]PE!E24</f>
        <v>-</v>
      </c>
      <c r="F24" s="33" t="str">
        <f>[1]PE!F24</f>
        <v>-</v>
      </c>
      <c r="G24" s="33" t="str">
        <f>[1]PE!G24</f>
        <v>-</v>
      </c>
      <c r="H24" s="33" t="str">
        <f>[1]PE!H24</f>
        <v>-</v>
      </c>
      <c r="I24" s="33" t="str">
        <f>[1]PE!I24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[1]PE!D25</f>
        <v>-</v>
      </c>
      <c r="E25" s="33" t="str">
        <f>[1]PE!E25</f>
        <v>-</v>
      </c>
      <c r="F25" s="33" t="str">
        <f>[1]PE!F25</f>
        <v>-</v>
      </c>
      <c r="G25" s="33" t="str">
        <f>[1]PE!G25</f>
        <v>-</v>
      </c>
      <c r="H25" s="33" t="str">
        <f>[1]PE!H25</f>
        <v>-</v>
      </c>
      <c r="I25" s="33" t="str">
        <f>[1]PE!I25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[1]PE!D26</f>
        <v>-</v>
      </c>
      <c r="E26" s="33" t="str">
        <f>[1]PE!E26</f>
        <v>-</v>
      </c>
      <c r="F26" s="33" t="str">
        <f>[1]PE!F26</f>
        <v>-</v>
      </c>
      <c r="G26" s="33" t="str">
        <f>[1]PE!G26</f>
        <v>-</v>
      </c>
      <c r="H26" s="33" t="str">
        <f>[1]PE!H26</f>
        <v>-</v>
      </c>
      <c r="I26" s="33" t="str">
        <f>[1]PE!I26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[1]PE!D27</f>
        <v>-</v>
      </c>
      <c r="E27" s="33" t="str">
        <f>[1]PE!E27</f>
        <v>-</v>
      </c>
      <c r="F27" s="33" t="str">
        <f>[1]PE!F27</f>
        <v>-</v>
      </c>
      <c r="G27" s="33" t="str">
        <f>[1]PE!G27</f>
        <v>-</v>
      </c>
      <c r="H27" s="33" t="str">
        <f>[1]PE!H27</f>
        <v>-</v>
      </c>
      <c r="I27" s="33" t="str">
        <f>[1]PE!I27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[1]PE!D28</f>
        <v>-</v>
      </c>
      <c r="E28" s="33" t="str">
        <f>[1]PE!E28</f>
        <v>-</v>
      </c>
      <c r="F28" s="33" t="str">
        <f>[1]PE!F28</f>
        <v>-</v>
      </c>
      <c r="G28" s="33" t="str">
        <f>[1]PE!G28</f>
        <v>-</v>
      </c>
      <c r="H28" s="33" t="str">
        <f>[1]PE!H28</f>
        <v>-</v>
      </c>
      <c r="I28" s="33" t="str">
        <f>[1]PE!I28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[1]PE!D29</f>
        <v>-</v>
      </c>
      <c r="E29" s="37" t="str">
        <f>[1]PE!E29</f>
        <v>-</v>
      </c>
      <c r="F29" s="37" t="str">
        <f>[1]PE!F29</f>
        <v>-</v>
      </c>
      <c r="G29" s="37" t="str">
        <f>[1]PE!G29</f>
        <v>-</v>
      </c>
      <c r="H29" s="37" t="str">
        <f>[1]PE!H29</f>
        <v>-</v>
      </c>
      <c r="I29" s="37" t="str">
        <f>[1]PE!I29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[1]PE!D30</f>
        <v>-</v>
      </c>
      <c r="E30" s="33" t="str">
        <f>[1]PE!E30</f>
        <v>-</v>
      </c>
      <c r="F30" s="33" t="str">
        <f>[1]PE!F30</f>
        <v>-</v>
      </c>
      <c r="G30" s="33" t="str">
        <f>[1]PE!G30</f>
        <v>-</v>
      </c>
      <c r="H30" s="33" t="str">
        <f>[1]PE!H30</f>
        <v>-</v>
      </c>
      <c r="I30" s="33" t="str">
        <f>[1]PE!I30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[1]PE!D31</f>
        <v>-</v>
      </c>
      <c r="E31" s="33" t="str">
        <f>[1]PE!E31</f>
        <v>-</v>
      </c>
      <c r="F31" s="33" t="str">
        <f>[1]PE!F31</f>
        <v>-</v>
      </c>
      <c r="G31" s="33" t="str">
        <f>[1]PE!G31</f>
        <v>-</v>
      </c>
      <c r="H31" s="33" t="str">
        <f>[1]PE!H31</f>
        <v>-</v>
      </c>
      <c r="I31" s="33" t="str">
        <f>[1]PE!I31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[1]PE!D32</f>
        <v>-</v>
      </c>
      <c r="E32" s="33" t="str">
        <f>[1]PE!E32</f>
        <v>-</v>
      </c>
      <c r="F32" s="33" t="str">
        <f>[1]PE!F32</f>
        <v>-</v>
      </c>
      <c r="G32" s="33" t="str">
        <f>[1]PE!G32</f>
        <v>-</v>
      </c>
      <c r="H32" s="33" t="str">
        <f>[1]PE!H32</f>
        <v>-</v>
      </c>
      <c r="I32" s="33" t="str">
        <f>[1]PE!I32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[1]PE!D33</f>
        <v>-</v>
      </c>
      <c r="E33" s="33" t="str">
        <f>[1]PE!E33</f>
        <v>-</v>
      </c>
      <c r="F33" s="33" t="str">
        <f>[1]PE!F33</f>
        <v>-</v>
      </c>
      <c r="G33" s="33" t="str">
        <f>[1]PE!G33</f>
        <v>-</v>
      </c>
      <c r="H33" s="33" t="str">
        <f>[1]PE!H33</f>
        <v>-</v>
      </c>
      <c r="I33" s="33" t="str">
        <f>[1]PE!I33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[1]PE!D35</f>
        <v>-</v>
      </c>
      <c r="E35" s="37" t="str">
        <f>[1]PE!E35</f>
        <v>-</v>
      </c>
      <c r="F35" s="37" t="str">
        <f>[1]PE!F35</f>
        <v>-</v>
      </c>
      <c r="G35" s="37" t="str">
        <f>[1]PE!G35</f>
        <v>-</v>
      </c>
      <c r="H35" s="37" t="str">
        <f>[1]PE!H35</f>
        <v>-</v>
      </c>
      <c r="I35" s="37" t="str">
        <f>[1]PE!I35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[1]PE!D36</f>
        <v>-</v>
      </c>
      <c r="E36" s="33" t="str">
        <f>[1]PE!E36</f>
        <v>-</v>
      </c>
      <c r="F36" s="33" t="str">
        <f>[1]PE!F36</f>
        <v>-</v>
      </c>
      <c r="G36" s="33" t="str">
        <f>[1]PE!G36</f>
        <v>-</v>
      </c>
      <c r="H36" s="33" t="str">
        <f>[1]PE!H36</f>
        <v>-</v>
      </c>
      <c r="I36" s="33" t="str">
        <f>[1]PE!I36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[1]PE!D37</f>
        <v>-</v>
      </c>
      <c r="E37" s="33" t="str">
        <f>[1]PE!E37</f>
        <v>-</v>
      </c>
      <c r="F37" s="33" t="str">
        <f>[1]PE!F37</f>
        <v>-</v>
      </c>
      <c r="G37" s="33" t="str">
        <f>[1]PE!G37</f>
        <v>-</v>
      </c>
      <c r="H37" s="33" t="str">
        <f>[1]PE!H37</f>
        <v>-</v>
      </c>
      <c r="I37" s="33" t="str">
        <f>[1]PE!I37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[1]PE!D38</f>
        <v>-</v>
      </c>
      <c r="E38" s="33" t="str">
        <f>[1]PE!E38</f>
        <v>-</v>
      </c>
      <c r="F38" s="33" t="str">
        <f>[1]PE!F38</f>
        <v>-</v>
      </c>
      <c r="G38" s="33" t="str">
        <f>[1]PE!G38</f>
        <v>-</v>
      </c>
      <c r="H38" s="33" t="str">
        <f>[1]PE!H38</f>
        <v>-</v>
      </c>
      <c r="I38" s="33" t="str">
        <f>[1]PE!I38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[1]PE!D39</f>
        <v>-</v>
      </c>
      <c r="E39" s="33" t="str">
        <f>[1]PE!E39</f>
        <v>-</v>
      </c>
      <c r="F39" s="33" t="str">
        <f>[1]PE!F39</f>
        <v>-</v>
      </c>
      <c r="G39" s="33" t="str">
        <f>[1]PE!G39</f>
        <v>-</v>
      </c>
      <c r="H39" s="33" t="str">
        <f>[1]PE!H39</f>
        <v>-</v>
      </c>
      <c r="I39" s="33" t="str">
        <f>[1]PE!I39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[1]PE!D42</f>
        <v>668.8</v>
      </c>
      <c r="E42" s="48">
        <f>[1]PE!E42</f>
        <v>531.70000000000005</v>
      </c>
      <c r="F42" s="48">
        <f>[1]PE!F42</f>
        <v>623.5</v>
      </c>
      <c r="G42" s="48">
        <f>[1]PE!G42</f>
        <v>766.3</v>
      </c>
      <c r="H42" s="48">
        <f>[1]PE!H42</f>
        <v>823.7</v>
      </c>
      <c r="I42" s="48">
        <f>[1]PE!I42</f>
        <v>861.5</v>
      </c>
      <c r="J42" s="58">
        <f t="shared" ref="J42:J51" si="2">IFERROR((I42/$D42)^(1/(I$3-$D$3))-1,"-")</f>
        <v>9.7856460547651736E-3</v>
      </c>
    </row>
    <row r="43" spans="3:10" ht="19.5" x14ac:dyDescent="0.3">
      <c r="C43" s="36" t="s">
        <v>176</v>
      </c>
      <c r="D43" s="48">
        <f>[1]PE!D43</f>
        <v>354</v>
      </c>
      <c r="E43" s="48">
        <f>[1]PE!E43</f>
        <v>374</v>
      </c>
      <c r="F43" s="48">
        <f>[1]PE!F43</f>
        <v>404</v>
      </c>
      <c r="G43" s="48">
        <f>[1]PE!G43</f>
        <v>424</v>
      </c>
      <c r="H43" s="48">
        <f>[1]PE!H43</f>
        <v>424</v>
      </c>
      <c r="I43" s="48">
        <f>[1]PE!I43</f>
        <v>424</v>
      </c>
      <c r="J43" s="58">
        <f t="shared" si="2"/>
        <v>6.9640036836016161E-3</v>
      </c>
    </row>
    <row r="44" spans="3:10" ht="19.5" x14ac:dyDescent="0.3">
      <c r="C44" s="32" t="s">
        <v>177</v>
      </c>
      <c r="D44" s="49">
        <f>[1]PE!D44</f>
        <v>0</v>
      </c>
      <c r="E44" s="49">
        <f>[1]PE!E44</f>
        <v>0</v>
      </c>
      <c r="F44" s="49">
        <f>[1]PE!F44</f>
        <v>0</v>
      </c>
      <c r="G44" s="49">
        <f>[1]PE!G44</f>
        <v>0</v>
      </c>
      <c r="H44" s="49">
        <f>[1]PE!H44</f>
        <v>0</v>
      </c>
      <c r="I44" s="49">
        <f>[1]PE!I44</f>
        <v>0</v>
      </c>
      <c r="J44" s="61" t="str">
        <f t="shared" si="2"/>
        <v>-</v>
      </c>
    </row>
    <row r="45" spans="3:10" ht="19.5" x14ac:dyDescent="0.3">
      <c r="C45" s="32" t="s">
        <v>178</v>
      </c>
      <c r="D45" s="49">
        <f>[1]PE!D45</f>
        <v>197</v>
      </c>
      <c r="E45" s="49">
        <f>[1]PE!E45</f>
        <v>217</v>
      </c>
      <c r="F45" s="49">
        <f>[1]PE!F45</f>
        <v>247</v>
      </c>
      <c r="G45" s="49">
        <f>[1]PE!G45</f>
        <v>267</v>
      </c>
      <c r="H45" s="49">
        <f>[1]PE!H45</f>
        <v>267</v>
      </c>
      <c r="I45" s="49">
        <f>[1]PE!I45</f>
        <v>267</v>
      </c>
      <c r="J45" s="61">
        <f t="shared" si="2"/>
        <v>1.1762678300881735E-2</v>
      </c>
    </row>
    <row r="46" spans="3:10" ht="19.5" x14ac:dyDescent="0.3">
      <c r="C46" s="32" t="s">
        <v>179</v>
      </c>
      <c r="D46" s="49">
        <f>[1]PE!D46</f>
        <v>2</v>
      </c>
      <c r="E46" s="49">
        <f>[1]PE!E46</f>
        <v>2</v>
      </c>
      <c r="F46" s="49">
        <f>[1]PE!F46</f>
        <v>2</v>
      </c>
      <c r="G46" s="49">
        <f>[1]PE!G46</f>
        <v>2</v>
      </c>
      <c r="H46" s="49">
        <f>[1]PE!H46</f>
        <v>2</v>
      </c>
      <c r="I46" s="49">
        <f>[1]PE!I46</f>
        <v>2</v>
      </c>
      <c r="J46" s="61">
        <f t="shared" si="2"/>
        <v>0</v>
      </c>
    </row>
    <row r="47" spans="3:10" ht="19.5" x14ac:dyDescent="0.3">
      <c r="C47" s="32" t="s">
        <v>180</v>
      </c>
      <c r="D47" s="53" t="str">
        <f>[1]PE!D47</f>
        <v>-</v>
      </c>
      <c r="E47" s="53" t="str">
        <f>[1]PE!E47</f>
        <v>-</v>
      </c>
      <c r="F47" s="53" t="str">
        <f>[1]PE!F47</f>
        <v>-</v>
      </c>
      <c r="G47" s="53" t="str">
        <f>[1]PE!G47</f>
        <v>-</v>
      </c>
      <c r="H47" s="53" t="str">
        <f>[1]PE!H47</f>
        <v>-</v>
      </c>
      <c r="I47" s="53" t="str">
        <f>[1]PE!I47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[1]PE!D48</f>
        <v>-</v>
      </c>
      <c r="E48" s="53" t="str">
        <f>[1]PE!E48</f>
        <v>-</v>
      </c>
      <c r="F48" s="53" t="str">
        <f>[1]PE!F48</f>
        <v>-</v>
      </c>
      <c r="G48" s="53" t="str">
        <f>[1]PE!G48</f>
        <v>-</v>
      </c>
      <c r="H48" s="53" t="str">
        <f>[1]PE!H48</f>
        <v>-</v>
      </c>
      <c r="I48" s="53" t="str">
        <f>[1]PE!I48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[1]PE!E49</f>
        <v>-</v>
      </c>
      <c r="F49" s="53" t="str">
        <f>[1]PE!F49</f>
        <v>-</v>
      </c>
      <c r="G49" s="53" t="str">
        <f>[1]PE!G49</f>
        <v>-</v>
      </c>
      <c r="H49" s="53" t="str">
        <f>[1]PE!H49</f>
        <v>-</v>
      </c>
      <c r="I49" s="53" t="str">
        <f>[1]PE!I49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 t="str">
        <f>[1]PE!D50</f>
        <v>-</v>
      </c>
      <c r="E50" s="53" t="str">
        <f>[1]PE!E50</f>
        <v>-</v>
      </c>
      <c r="F50" s="53" t="str">
        <f>[1]PE!F50</f>
        <v>-</v>
      </c>
      <c r="G50" s="53" t="str">
        <f>[1]PE!G50</f>
        <v>-</v>
      </c>
      <c r="H50" s="53" t="str">
        <f>[1]PE!H50</f>
        <v>-</v>
      </c>
      <c r="I50" s="53" t="str">
        <f>[1]PE!I50</f>
        <v>-</v>
      </c>
      <c r="J50" s="61" t="str">
        <f t="shared" si="2"/>
        <v>-</v>
      </c>
    </row>
    <row r="51" spans="3:10" ht="19.5" x14ac:dyDescent="0.3">
      <c r="C51" s="32" t="s">
        <v>183</v>
      </c>
      <c r="D51" s="53">
        <f>[1]PE!D51</f>
        <v>155</v>
      </c>
      <c r="E51" s="53">
        <f>[1]PE!E51</f>
        <v>155</v>
      </c>
      <c r="F51" s="53">
        <f>[1]PE!F51</f>
        <v>155</v>
      </c>
      <c r="G51" s="53">
        <f>[1]PE!G51</f>
        <v>155</v>
      </c>
      <c r="H51" s="53">
        <f>[1]PE!H51</f>
        <v>155</v>
      </c>
      <c r="I51" s="53">
        <f>[1]PE!I51</f>
        <v>155</v>
      </c>
      <c r="J51" s="61">
        <f t="shared" si="2"/>
        <v>0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[1]PE!D53</f>
        <v>1748.748</v>
      </c>
      <c r="E53" s="33">
        <f>[1]PE!E53</f>
        <v>1947.5329999999999</v>
      </c>
      <c r="F53" s="33">
        <f>[1]PE!F53</f>
        <v>2104.4259999999999</v>
      </c>
      <c r="G53" s="33">
        <f>[1]PE!G53</f>
        <v>2302.2539999999999</v>
      </c>
      <c r="H53" s="33">
        <f>[1]PE!H53</f>
        <v>2504.6129999999998</v>
      </c>
      <c r="I53" s="33">
        <f>[1]PE!I53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[1]PE!D54</f>
        <v>0.90497737556561086</v>
      </c>
      <c r="E54" s="51">
        <f>[1]PE!E54</f>
        <v>0.80645161290322587</v>
      </c>
      <c r="F54" s="51">
        <f>[1]PE!F54</f>
        <v>0.79744816586921852</v>
      </c>
      <c r="G54" s="51">
        <f>[1]PE!G54</f>
        <v>0.80450522928399026</v>
      </c>
      <c r="H54" s="51">
        <f>[1]PE!H54</f>
        <v>0.81632653061224481</v>
      </c>
      <c r="I54" s="51">
        <f>[1]PE!I54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[1]PE!D55</f>
        <v>99.02</v>
      </c>
      <c r="E55" s="51">
        <f>[1]PE!E55</f>
        <v>81.621052631578962</v>
      </c>
      <c r="F55" s="51">
        <f>[1]PE!F55</f>
        <v>90.26315789473685</v>
      </c>
      <c r="G55" s="51">
        <f>[1]PE!G55</f>
        <v>97.989473684210537</v>
      </c>
      <c r="H55" s="51">
        <f>[1]PE!H55</f>
        <v>102.4</v>
      </c>
      <c r="I55" s="51">
        <f>[1]PE!I55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[1]PE!D56</f>
        <v>4.3899999999999997</v>
      </c>
      <c r="E56" s="51">
        <f>[1]PE!E56</f>
        <v>3.85</v>
      </c>
      <c r="F56" s="51">
        <f>[1]PE!F56</f>
        <v>4.0999999999999996</v>
      </c>
      <c r="G56" s="51">
        <f>[1]PE!G56</f>
        <v>4.2499999999999964</v>
      </c>
      <c r="H56" s="51">
        <f>[1]PE!H56</f>
        <v>4.3999999999999932</v>
      </c>
      <c r="I56" s="51">
        <f>[1]PE!I56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2.25" customHeight="1" x14ac:dyDescent="0.25"/>
    <row r="3" spans="3:10" ht="58.5" x14ac:dyDescent="0.3">
      <c r="C3" s="29" t="s">
        <v>202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[1]NF!D5</f>
        <v>28740</v>
      </c>
      <c r="E5" s="33">
        <f>[1]NF!E5</f>
        <v>30672</v>
      </c>
      <c r="F5" s="33">
        <f>[1]NF!F5</f>
        <v>32684</v>
      </c>
      <c r="G5" s="33">
        <f>[1]NF!G5</f>
        <v>31964</v>
      </c>
      <c r="H5" s="33">
        <f>[1]NF!H5</f>
        <v>32320</v>
      </c>
      <c r="I5" s="33">
        <f>[1]NF!I5</f>
        <v>33117</v>
      </c>
      <c r="J5" s="56">
        <f>IFERROR((I5/$D5)^(1/(I$3-$D$3))-1,"-")</f>
        <v>5.4670773387464067E-3</v>
      </c>
    </row>
    <row r="6" spans="3:10" ht="19.5" x14ac:dyDescent="0.3">
      <c r="C6" s="32" t="s">
        <v>140</v>
      </c>
      <c r="D6" s="33">
        <f>[1]NF!D6</f>
        <v>527</v>
      </c>
      <c r="E6" s="33">
        <f>[1]NF!E6</f>
        <v>510.1</v>
      </c>
      <c r="F6" s="33">
        <f>[1]NF!F6</f>
        <v>514.4</v>
      </c>
      <c r="G6" s="33">
        <f>[1]NF!G6</f>
        <v>513.5</v>
      </c>
      <c r="H6" s="33">
        <f>[1]NF!H6</f>
        <v>513.6</v>
      </c>
      <c r="I6" s="33">
        <f>[1]NF!I6</f>
        <v>511</v>
      </c>
      <c r="J6" s="61">
        <f>IFERROR((I6/$D6)^(1/(I$3-$D$3))-1,"-")</f>
        <v>-1.1851032996869071E-3</v>
      </c>
    </row>
    <row r="7" spans="3:10" ht="19.5" x14ac:dyDescent="0.3">
      <c r="C7" s="32" t="s">
        <v>141</v>
      </c>
      <c r="D7" s="33">
        <f>[1]NF!D7</f>
        <v>54535.104364326369</v>
      </c>
      <c r="E7" s="33">
        <f>[1]NF!E7</f>
        <v>60129.386394824542</v>
      </c>
      <c r="F7" s="33">
        <f>[1]NF!F7</f>
        <v>63538.102643856924</v>
      </c>
      <c r="G7" s="33">
        <f>[1]NF!G7</f>
        <v>62247.322297955208</v>
      </c>
      <c r="H7" s="33">
        <f>[1]NF!H7</f>
        <v>62928.348909657318</v>
      </c>
      <c r="I7" s="33">
        <f>[1]NF!I7</f>
        <v>64808.219178082196</v>
      </c>
      <c r="J7" s="61">
        <f>IFERROR((I7/$D7)^(1/(I$3-$D$3))-1,"-")</f>
        <v>6.6600735135304845E-3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[1]NF!D9</f>
        <v>150.2525</v>
      </c>
      <c r="E9" s="37">
        <f>[1]NF!E9</f>
        <v>156.82</v>
      </c>
      <c r="F9" s="37">
        <f>[1]NF!F9</f>
        <v>159.57409999999999</v>
      </c>
      <c r="G9" s="37">
        <f>[1]NF!G9</f>
        <v>151.62839999999997</v>
      </c>
      <c r="H9" s="37">
        <f>[1]NF!H9</f>
        <v>147.63589999999999</v>
      </c>
      <c r="I9" s="37">
        <f>[1]NF!I9</f>
        <v>145.47820000000002</v>
      </c>
      <c r="J9" s="58">
        <f>IFERROR((I9/$D9)^(1/(I$3-$D$3))-1,"-")</f>
        <v>-1.2411892791022172E-3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[1]NF!D11</f>
        <v>23.121200000000002</v>
      </c>
      <c r="E11" s="33">
        <f>[1]NF!E11</f>
        <v>21.794500000000003</v>
      </c>
      <c r="F11" s="33">
        <f>[1]NF!F11</f>
        <v>21.2211</v>
      </c>
      <c r="G11" s="33">
        <f>[1]NF!G11</f>
        <v>20.759000000000004</v>
      </c>
      <c r="H11" s="33">
        <f>[1]NF!H11</f>
        <v>20.371999999999996</v>
      </c>
      <c r="I11" s="33">
        <f>[1]NF!I11</f>
        <v>20.097299999999997</v>
      </c>
      <c r="J11" s="61">
        <f>IFERROR((I11/$D11)^(1/(I$3-$D$3))-1,"-")</f>
        <v>-5.3764360267594125E-3</v>
      </c>
    </row>
    <row r="12" spans="3:10" ht="19.5" x14ac:dyDescent="0.3">
      <c r="C12" s="32" t="s">
        <v>146</v>
      </c>
      <c r="D12" s="33">
        <f>[1]NF!D12</f>
        <v>11.95</v>
      </c>
      <c r="E12" s="33">
        <f>[1]NF!E12</f>
        <v>11.601900000000001</v>
      </c>
      <c r="F12" s="33">
        <f>[1]NF!F12</f>
        <v>11.630899999999999</v>
      </c>
      <c r="G12" s="33">
        <f>[1]NF!G12</f>
        <v>11.8123</v>
      </c>
      <c r="H12" s="33">
        <f>[1]NF!H12</f>
        <v>12.164299999999999</v>
      </c>
      <c r="I12" s="33">
        <f>[1]NF!I12</f>
        <v>12.4572</v>
      </c>
      <c r="J12" s="61">
        <f>IFERROR((I12/$D12)^(1/(I$3-$D$3))-1,"-")</f>
        <v>1.6000283210655386E-3</v>
      </c>
    </row>
    <row r="13" spans="3:10" ht="19.5" x14ac:dyDescent="0.3">
      <c r="C13" s="32" t="s">
        <v>147</v>
      </c>
      <c r="D13" s="33">
        <f>[1]NF!D13</f>
        <v>59.676099999999998</v>
      </c>
      <c r="E13" s="33">
        <f>[1]NF!E13</f>
        <v>65.797899999999998</v>
      </c>
      <c r="F13" s="33">
        <f>[1]NF!F13</f>
        <v>67.320099999999996</v>
      </c>
      <c r="G13" s="33">
        <f>[1]NF!G13</f>
        <v>61.776000000000003</v>
      </c>
      <c r="H13" s="33">
        <f>[1]NF!H13</f>
        <v>58.757900000000006</v>
      </c>
      <c r="I13" s="33">
        <f>[1]NF!I13</f>
        <v>57.8506</v>
      </c>
      <c r="J13" s="61">
        <f>IFERROR((I13/$D13)^(1/(I$3-$D$3))-1,"-")</f>
        <v>-1.1942009891081629E-3</v>
      </c>
    </row>
    <row r="14" spans="3:10" ht="19.5" x14ac:dyDescent="0.3">
      <c r="C14" s="32" t="s">
        <v>148</v>
      </c>
      <c r="D14" s="33">
        <f>[1]NF!D14</f>
        <v>55.505200000000002</v>
      </c>
      <c r="E14" s="33">
        <f>[1]NF!E14</f>
        <v>57.625699999999995</v>
      </c>
      <c r="F14" s="33">
        <f>[1]NF!F14</f>
        <v>59.402000000000001</v>
      </c>
      <c r="G14" s="33">
        <f>[1]NF!G14</f>
        <v>57.281099999999995</v>
      </c>
      <c r="H14" s="33">
        <f>[1]NF!H14</f>
        <v>56.341700000000003</v>
      </c>
      <c r="I14" s="33">
        <f>[1]NF!I14</f>
        <v>55.073000000000008</v>
      </c>
      <c r="J14" s="61">
        <f>IFERROR((I14/$D14)^(1/(I$3-$D$3))-1,"-")</f>
        <v>-3.006137352945526E-4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[1]NF!D16</f>
        <v>35.799500000000002</v>
      </c>
      <c r="E16" s="33">
        <f>[1]NF!E16</f>
        <v>37.235300000000002</v>
      </c>
      <c r="F16" s="33">
        <f>[1]NF!F16</f>
        <v>39.442999999999998</v>
      </c>
      <c r="G16" s="33">
        <f>[1]NF!G16</f>
        <v>41.065800000000003</v>
      </c>
      <c r="H16" s="33">
        <f>[1]NF!H16</f>
        <v>43.379600000000003</v>
      </c>
      <c r="I16" s="33">
        <f>[1]NF!I16</f>
        <v>45.956899999999997</v>
      </c>
      <c r="J16" s="61">
        <f>IFERROR((I16/$D16)^(1/(I$3-$D$3))-1,"-")</f>
        <v>9.6528322357267715E-3</v>
      </c>
    </row>
    <row r="17" spans="3:10" ht="19.5" x14ac:dyDescent="0.3">
      <c r="C17" s="32" t="s">
        <v>151</v>
      </c>
      <c r="D17" s="33">
        <f>[1]NF!D17</f>
        <v>17.872399999999999</v>
      </c>
      <c r="E17" s="33">
        <f>[1]NF!E17</f>
        <v>19.7942</v>
      </c>
      <c r="F17" s="33">
        <f>[1]NF!F17</f>
        <v>19.308</v>
      </c>
      <c r="G17" s="33">
        <f>[1]NF!G17</f>
        <v>12.2768</v>
      </c>
      <c r="H17" s="33">
        <f>[1]NF!H17</f>
        <v>7.7398999999999996</v>
      </c>
      <c r="I17" s="33">
        <f>[1]NF!I17</f>
        <v>5.1407999999999996</v>
      </c>
      <c r="J17" s="61">
        <f>IFERROR((I17/$D17)^(1/(I$3-$D$3))-1,"-")</f>
        <v>-4.6794685395829094E-2</v>
      </c>
    </row>
    <row r="18" spans="3:10" ht="19.5" x14ac:dyDescent="0.3">
      <c r="C18" s="32" t="s">
        <v>152</v>
      </c>
      <c r="D18" s="33">
        <f>[1]NF!D18</f>
        <v>87.226699999999994</v>
      </c>
      <c r="E18" s="33">
        <f>[1]NF!E18</f>
        <v>90.959199999999996</v>
      </c>
      <c r="F18" s="33">
        <f>[1]NF!F18</f>
        <v>91.963200000000001</v>
      </c>
      <c r="G18" s="33">
        <f>[1]NF!G18</f>
        <v>89.34669999999997</v>
      </c>
      <c r="H18" s="33">
        <f>[1]NF!H18</f>
        <v>87.587100000000007</v>
      </c>
      <c r="I18" s="33">
        <f>[1]NF!I18</f>
        <v>85.426199999999994</v>
      </c>
      <c r="J18" s="61">
        <f>IFERROR((I18/$D18)^(1/(I$3-$D$3))-1,"-")</f>
        <v>-8.0189490242688066E-4</v>
      </c>
    </row>
    <row r="19" spans="3:10" ht="19.5" x14ac:dyDescent="0.3">
      <c r="C19" s="32" t="s">
        <v>153</v>
      </c>
      <c r="D19" s="33">
        <f>[1]NF!D19</f>
        <v>9.3538999999999994</v>
      </c>
      <c r="E19" s="33">
        <f>[1]NF!E19</f>
        <v>8.8313000000000006</v>
      </c>
      <c r="F19" s="33">
        <f>[1]NF!F19</f>
        <v>8.8598999999999997</v>
      </c>
      <c r="G19" s="33">
        <f>[1]NF!G19</f>
        <v>8.9390999999999998</v>
      </c>
      <c r="H19" s="33">
        <f>[1]NF!H19</f>
        <v>8.9292999999999996</v>
      </c>
      <c r="I19" s="33">
        <f>[1]NF!I19</f>
        <v>8.9542999999999999</v>
      </c>
      <c r="J19" s="61">
        <f>IFERROR((I19/$D19)^(1/(I$3-$D$3))-1,"-")</f>
        <v>-1.677802635763781E-3</v>
      </c>
    </row>
    <row r="20" spans="3:10" ht="19.5" x14ac:dyDescent="0.3">
      <c r="C20" s="36" t="s">
        <v>154</v>
      </c>
      <c r="D20" s="37">
        <f>[1]NF!D20</f>
        <v>272.47399999999999</v>
      </c>
      <c r="E20" s="37">
        <f>[1]NF!E20</f>
        <v>284.17840000000001</v>
      </c>
      <c r="F20" s="37">
        <f>[1]NF!F20</f>
        <v>286.14400000000001</v>
      </c>
      <c r="G20" s="37">
        <f>[1]NF!G20</f>
        <v>275.24309999999997</v>
      </c>
      <c r="H20" s="37">
        <f>[1]NF!H20</f>
        <v>270.16300000000001</v>
      </c>
      <c r="I20" s="37">
        <f>[1]NF!I20</f>
        <v>267.25829999999996</v>
      </c>
      <c r="J20" s="58">
        <f>IFERROR((I20/$D20)^(1/(I$3-$D$3))-1,"-")</f>
        <v>-7.4309262450100722E-4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[1]NF!D22</f>
        <v>216.09608641679554</v>
      </c>
      <c r="E22" s="37">
        <f>[1]NF!E22</f>
        <v>285.32581239285071</v>
      </c>
      <c r="F22" s="37">
        <f>[1]NF!F22</f>
        <v>329.30167193104671</v>
      </c>
      <c r="G22" s="37">
        <f>[1]NF!G22</f>
        <v>195.43190737904135</v>
      </c>
      <c r="H22" s="37">
        <f>[1]NF!H22</f>
        <v>119.97497883165865</v>
      </c>
      <c r="I22" s="37">
        <f>[1]NF!I22</f>
        <v>84.344986762073191</v>
      </c>
      <c r="J22" s="58">
        <f t="shared" ref="J22:J33" si="0">IFERROR((I22/$D22)^(1/(I$3-$D$3))-1,"-")</f>
        <v>-3.5538066108263378E-2</v>
      </c>
    </row>
    <row r="23" spans="3:10" ht="19.5" x14ac:dyDescent="0.3">
      <c r="C23" s="44" t="s">
        <v>157</v>
      </c>
      <c r="D23" s="33">
        <f>[1]NF!D23</f>
        <v>216.09608641679554</v>
      </c>
      <c r="E23" s="33">
        <f>[1]NF!E23</f>
        <v>285.32581239285071</v>
      </c>
      <c r="F23" s="33">
        <f>[1]NF!F23</f>
        <v>329.30167193104671</v>
      </c>
      <c r="G23" s="33">
        <f>[1]NF!G23</f>
        <v>195.43190737904135</v>
      </c>
      <c r="H23" s="33">
        <f>[1]NF!H23</f>
        <v>119.97497883165865</v>
      </c>
      <c r="I23" s="33">
        <f>[1]NF!I23</f>
        <v>84.344986762073191</v>
      </c>
      <c r="J23" s="61">
        <f t="shared" si="0"/>
        <v>-3.5538066108263378E-2</v>
      </c>
    </row>
    <row r="24" spans="3:10" ht="19.5" x14ac:dyDescent="0.3">
      <c r="C24" s="44" t="s">
        <v>158</v>
      </c>
      <c r="D24" s="33" t="str">
        <f>[1]NF!D24</f>
        <v>-</v>
      </c>
      <c r="E24" s="33" t="str">
        <f>[1]NF!E24</f>
        <v>-</v>
      </c>
      <c r="F24" s="33" t="str">
        <f>[1]NF!F24</f>
        <v>-</v>
      </c>
      <c r="G24" s="33" t="str">
        <f>[1]NF!G24</f>
        <v>-</v>
      </c>
      <c r="H24" s="33" t="str">
        <f>[1]NF!H24</f>
        <v>-</v>
      </c>
      <c r="I24" s="33" t="str">
        <f>[1]NF!I24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[1]NF!D25</f>
        <v>-</v>
      </c>
      <c r="E25" s="33" t="str">
        <f>[1]NF!E25</f>
        <v>-</v>
      </c>
      <c r="F25" s="33" t="str">
        <f>[1]NF!F25</f>
        <v>-</v>
      </c>
      <c r="G25" s="33" t="str">
        <f>[1]NF!G25</f>
        <v>-</v>
      </c>
      <c r="H25" s="33" t="str">
        <f>[1]NF!H25</f>
        <v>-</v>
      </c>
      <c r="I25" s="33" t="str">
        <f>[1]NF!I25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[1]NF!D26</f>
        <v>-</v>
      </c>
      <c r="E26" s="33" t="str">
        <f>[1]NF!E26</f>
        <v>-</v>
      </c>
      <c r="F26" s="33" t="str">
        <f>[1]NF!F26</f>
        <v>-</v>
      </c>
      <c r="G26" s="33" t="str">
        <f>[1]NF!G26</f>
        <v>-</v>
      </c>
      <c r="H26" s="33" t="str">
        <f>[1]NF!H26</f>
        <v>-</v>
      </c>
      <c r="I26" s="33" t="str">
        <f>[1]NF!I26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[1]NF!D27</f>
        <v>-</v>
      </c>
      <c r="E27" s="33" t="str">
        <f>[1]NF!E27</f>
        <v>-</v>
      </c>
      <c r="F27" s="33" t="str">
        <f>[1]NF!F27</f>
        <v>-</v>
      </c>
      <c r="G27" s="33" t="str">
        <f>[1]NF!G27</f>
        <v>-</v>
      </c>
      <c r="H27" s="33" t="str">
        <f>[1]NF!H27</f>
        <v>-</v>
      </c>
      <c r="I27" s="33" t="str">
        <f>[1]NF!I27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[1]NF!D28</f>
        <v>-</v>
      </c>
      <c r="E28" s="33" t="str">
        <f>[1]NF!E28</f>
        <v>-</v>
      </c>
      <c r="F28" s="33" t="str">
        <f>[1]NF!F28</f>
        <v>-</v>
      </c>
      <c r="G28" s="33" t="str">
        <f>[1]NF!G28</f>
        <v>-</v>
      </c>
      <c r="H28" s="33" t="str">
        <f>[1]NF!H28</f>
        <v>-</v>
      </c>
      <c r="I28" s="33" t="str">
        <f>[1]NF!I28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">
        <v>206</v>
      </c>
      <c r="E29" s="37" t="s">
        <v>206</v>
      </c>
      <c r="F29" s="37" t="s">
        <v>206</v>
      </c>
      <c r="G29" s="37" t="s">
        <v>206</v>
      </c>
      <c r="H29" s="37" t="s">
        <v>206</v>
      </c>
      <c r="I29" s="37" t="s">
        <v>206</v>
      </c>
      <c r="J29" s="58" t="str">
        <f t="shared" si="0"/>
        <v>-</v>
      </c>
    </row>
    <row r="30" spans="3:10" ht="19.5" x14ac:dyDescent="0.3">
      <c r="C30" s="44" t="s">
        <v>164</v>
      </c>
      <c r="D30" s="33" t="s">
        <v>206</v>
      </c>
      <c r="E30" s="33" t="s">
        <v>206</v>
      </c>
      <c r="F30" s="33" t="s">
        <v>206</v>
      </c>
      <c r="G30" s="33" t="s">
        <v>206</v>
      </c>
      <c r="H30" s="33" t="s">
        <v>206</v>
      </c>
      <c r="I30" s="33" t="s">
        <v>206</v>
      </c>
      <c r="J30" s="61" t="str">
        <f t="shared" si="0"/>
        <v>-</v>
      </c>
    </row>
    <row r="31" spans="3:10" ht="19.5" x14ac:dyDescent="0.3">
      <c r="C31" s="44" t="s">
        <v>165</v>
      </c>
      <c r="D31" s="33" t="s">
        <v>206</v>
      </c>
      <c r="E31" s="33" t="s">
        <v>206</v>
      </c>
      <c r="F31" s="33" t="s">
        <v>206</v>
      </c>
      <c r="G31" s="33" t="s">
        <v>206</v>
      </c>
      <c r="H31" s="33" t="s">
        <v>206</v>
      </c>
      <c r="I31" s="33" t="s">
        <v>206</v>
      </c>
      <c r="J31" s="61" t="str">
        <f t="shared" si="0"/>
        <v>-</v>
      </c>
    </row>
    <row r="32" spans="3:10" ht="19.5" x14ac:dyDescent="0.3">
      <c r="C32" s="44" t="s">
        <v>166</v>
      </c>
      <c r="D32" s="33" t="s">
        <v>206</v>
      </c>
      <c r="E32" s="33" t="s">
        <v>206</v>
      </c>
      <c r="F32" s="33" t="s">
        <v>206</v>
      </c>
      <c r="G32" s="33" t="s">
        <v>206</v>
      </c>
      <c r="H32" s="33" t="s">
        <v>206</v>
      </c>
      <c r="I32" s="33" t="s">
        <v>206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[1]NF!D33</f>
        <v>-</v>
      </c>
      <c r="E33" s="33" t="str">
        <f>[1]NF!E33</f>
        <v>-</v>
      </c>
      <c r="F33" s="33" t="str">
        <f>[1]NF!F33</f>
        <v>-</v>
      </c>
      <c r="G33" s="33" t="str">
        <f>[1]NF!G33</f>
        <v>-</v>
      </c>
      <c r="H33" s="33" t="str">
        <f>[1]NF!H33</f>
        <v>-</v>
      </c>
      <c r="I33" s="33" t="str">
        <f>[1]NF!I33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[1]NF!D35</f>
        <v>-</v>
      </c>
      <c r="E35" s="37" t="str">
        <f>[1]NF!E35</f>
        <v>-</v>
      </c>
      <c r="F35" s="37" t="str">
        <f>[1]NF!F35</f>
        <v>-</v>
      </c>
      <c r="G35" s="37" t="str">
        <f>[1]NF!G35</f>
        <v>-</v>
      </c>
      <c r="H35" s="37" t="str">
        <f>[1]NF!H35</f>
        <v>-</v>
      </c>
      <c r="I35" s="37" t="str">
        <f>[1]NF!I35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[1]NF!D36</f>
        <v>-</v>
      </c>
      <c r="E36" s="33" t="str">
        <f>[1]NF!E36</f>
        <v>-</v>
      </c>
      <c r="F36" s="33" t="str">
        <f>[1]NF!F36</f>
        <v>-</v>
      </c>
      <c r="G36" s="33" t="str">
        <f>[1]NF!G36</f>
        <v>-</v>
      </c>
      <c r="H36" s="33" t="str">
        <f>[1]NF!H36</f>
        <v>-</v>
      </c>
      <c r="I36" s="33" t="str">
        <f>[1]NF!I36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[1]NF!D37</f>
        <v>-</v>
      </c>
      <c r="E37" s="33" t="str">
        <f>[1]NF!E37</f>
        <v>-</v>
      </c>
      <c r="F37" s="33" t="str">
        <f>[1]NF!F37</f>
        <v>-</v>
      </c>
      <c r="G37" s="33" t="str">
        <f>[1]NF!G37</f>
        <v>-</v>
      </c>
      <c r="H37" s="33" t="str">
        <f>[1]NF!H37</f>
        <v>-</v>
      </c>
      <c r="I37" s="33" t="str">
        <f>[1]NF!I37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[1]NF!D38</f>
        <v>-</v>
      </c>
      <c r="E38" s="33" t="str">
        <f>[1]NF!E38</f>
        <v>-</v>
      </c>
      <c r="F38" s="33" t="str">
        <f>[1]NF!F38</f>
        <v>-</v>
      </c>
      <c r="G38" s="33" t="str">
        <f>[1]NF!G38</f>
        <v>-</v>
      </c>
      <c r="H38" s="33" t="str">
        <f>[1]NF!H38</f>
        <v>-</v>
      </c>
      <c r="I38" s="33" t="str">
        <f>[1]NF!I38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[1]NF!D39</f>
        <v>-</v>
      </c>
      <c r="E39" s="33" t="str">
        <f>[1]NF!E39</f>
        <v>-</v>
      </c>
      <c r="F39" s="33" t="str">
        <f>[1]NF!F39</f>
        <v>-</v>
      </c>
      <c r="G39" s="33" t="str">
        <f>[1]NF!G39</f>
        <v>-</v>
      </c>
      <c r="H39" s="33" t="str">
        <f>[1]NF!H39</f>
        <v>-</v>
      </c>
      <c r="I39" s="33" t="str">
        <f>[1]NF!I39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[1]NF!D42</f>
        <v>41056.800000000003</v>
      </c>
      <c r="E42" s="48">
        <f>[1]NF!E42</f>
        <v>44761.4</v>
      </c>
      <c r="F42" s="48">
        <f>[1]NF!F42</f>
        <v>44975.1</v>
      </c>
      <c r="G42" s="48">
        <f>[1]NF!G42</f>
        <v>45003.9</v>
      </c>
      <c r="H42" s="48">
        <f>[1]NF!H42</f>
        <v>45331</v>
      </c>
      <c r="I42" s="48">
        <f>[1]NF!I42</f>
        <v>45814.7</v>
      </c>
      <c r="J42" s="58">
        <f t="shared" ref="J42:J51" si="2">IFERROR((I42/$D42)^(1/(I$3-$D$3))-1,"-")</f>
        <v>4.2261561362002542E-3</v>
      </c>
    </row>
    <row r="43" spans="3:10" ht="19.5" x14ac:dyDescent="0.3">
      <c r="C43" s="36" t="s">
        <v>176</v>
      </c>
      <c r="D43" s="48">
        <f>[1]NF!D43</f>
        <v>7631</v>
      </c>
      <c r="E43" s="48">
        <f>[1]NF!E43</f>
        <v>8070</v>
      </c>
      <c r="F43" s="48">
        <f>[1]NF!F43</f>
        <v>8190</v>
      </c>
      <c r="G43" s="48">
        <f>[1]NF!G43</f>
        <v>8130</v>
      </c>
      <c r="H43" s="48">
        <f>[1]NF!H43</f>
        <v>8130</v>
      </c>
      <c r="I43" s="48">
        <f>[1]NF!I43</f>
        <v>8130</v>
      </c>
      <c r="J43" s="58">
        <f t="shared" si="2"/>
        <v>2.4392017644159214E-3</v>
      </c>
    </row>
    <row r="44" spans="3:10" ht="19.5" x14ac:dyDescent="0.3">
      <c r="C44" s="32" t="s">
        <v>177</v>
      </c>
      <c r="D44" s="49">
        <f>[1]NF!D44</f>
        <v>6783</v>
      </c>
      <c r="E44" s="49">
        <f>[1]NF!E44</f>
        <v>7607</v>
      </c>
      <c r="F44" s="49">
        <f>[1]NF!F44</f>
        <v>7607</v>
      </c>
      <c r="G44" s="49">
        <f>[1]NF!G44</f>
        <v>7607</v>
      </c>
      <c r="H44" s="49">
        <f>[1]NF!H44</f>
        <v>7607</v>
      </c>
      <c r="I44" s="49">
        <f>[1]NF!I44</f>
        <v>7607</v>
      </c>
      <c r="J44" s="61">
        <f t="shared" si="2"/>
        <v>4.4193286361990936E-3</v>
      </c>
    </row>
    <row r="45" spans="3:10" ht="19.5" x14ac:dyDescent="0.3">
      <c r="C45" s="32" t="s">
        <v>178</v>
      </c>
      <c r="D45" s="49">
        <f>[1]NF!D45</f>
        <v>54</v>
      </c>
      <c r="E45" s="49">
        <f>[1]NF!E45</f>
        <v>54</v>
      </c>
      <c r="F45" s="49">
        <f>[1]NF!F45</f>
        <v>54</v>
      </c>
      <c r="G45" s="49">
        <f>[1]NF!G45</f>
        <v>54</v>
      </c>
      <c r="H45" s="49">
        <f>[1]NF!H45</f>
        <v>54</v>
      </c>
      <c r="I45" s="49">
        <f>[1]NF!I45</f>
        <v>54</v>
      </c>
      <c r="J45" s="61">
        <f t="shared" si="2"/>
        <v>0</v>
      </c>
    </row>
    <row r="46" spans="3:10" ht="19.5" x14ac:dyDescent="0.3">
      <c r="C46" s="32" t="s">
        <v>179</v>
      </c>
      <c r="D46" s="49" t="str">
        <f>[1]NF!D46</f>
        <v>-</v>
      </c>
      <c r="E46" s="49" t="str">
        <f>[1]NF!E46</f>
        <v>-</v>
      </c>
      <c r="F46" s="49" t="str">
        <f>[1]NF!F46</f>
        <v>-</v>
      </c>
      <c r="G46" s="49" t="str">
        <f>[1]NF!G46</f>
        <v>-</v>
      </c>
      <c r="H46" s="49" t="str">
        <f>[1]NF!H46</f>
        <v>-</v>
      </c>
      <c r="I46" s="49" t="str">
        <f>[1]NF!I46</f>
        <v>-</v>
      </c>
      <c r="J46" s="61" t="str">
        <f t="shared" si="2"/>
        <v>-</v>
      </c>
    </row>
    <row r="47" spans="3:10" ht="19.5" x14ac:dyDescent="0.3">
      <c r="C47" s="32" t="s">
        <v>180</v>
      </c>
      <c r="D47" s="53" t="str">
        <f>[1]NF!D47</f>
        <v>-</v>
      </c>
      <c r="E47" s="53" t="str">
        <f>[1]NF!E47</f>
        <v>-</v>
      </c>
      <c r="F47" s="53" t="str">
        <f>[1]NF!F47</f>
        <v>-</v>
      </c>
      <c r="G47" s="53" t="str">
        <f>[1]NF!G47</f>
        <v>-</v>
      </c>
      <c r="H47" s="53" t="str">
        <f>[1]NF!H47</f>
        <v>-</v>
      </c>
      <c r="I47" s="53" t="str">
        <f>[1]NF!I47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[1]NF!D48</f>
        <v>-</v>
      </c>
      <c r="E48" s="53" t="str">
        <f>[1]NF!E48</f>
        <v>-</v>
      </c>
      <c r="F48" s="53" t="str">
        <f>[1]NF!F48</f>
        <v>-</v>
      </c>
      <c r="G48" s="53" t="str">
        <f>[1]NF!G48</f>
        <v>-</v>
      </c>
      <c r="H48" s="53" t="str">
        <f>[1]NF!H48</f>
        <v>-</v>
      </c>
      <c r="I48" s="53" t="str">
        <f>[1]NF!I48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[1]NF!E49</f>
        <v>-</v>
      </c>
      <c r="F49" s="53" t="str">
        <f>[1]NF!F49</f>
        <v>-</v>
      </c>
      <c r="G49" s="53" t="str">
        <f>[1]NF!G49</f>
        <v>-</v>
      </c>
      <c r="H49" s="53" t="str">
        <f>[1]NF!H49</f>
        <v>-</v>
      </c>
      <c r="I49" s="53" t="str">
        <f>[1]NF!I49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>
        <f>[1]NF!D50</f>
        <v>103</v>
      </c>
      <c r="E50" s="53">
        <f>[1]NF!E50</f>
        <v>223</v>
      </c>
      <c r="F50" s="53">
        <f>[1]NF!F50</f>
        <v>343</v>
      </c>
      <c r="G50" s="53">
        <f>[1]NF!G50</f>
        <v>283</v>
      </c>
      <c r="H50" s="53">
        <f>[1]NF!H50</f>
        <v>283</v>
      </c>
      <c r="I50" s="53">
        <f>[1]NF!I50</f>
        <v>283</v>
      </c>
      <c r="J50" s="61">
        <f t="shared" si="2"/>
        <v>3.9639237283594753E-2</v>
      </c>
    </row>
    <row r="51" spans="3:10" ht="19.5" x14ac:dyDescent="0.3">
      <c r="C51" s="32" t="s">
        <v>183</v>
      </c>
      <c r="D51" s="53">
        <f>[1]NF!D51</f>
        <v>691</v>
      </c>
      <c r="E51" s="53">
        <f>[1]NF!E51</f>
        <v>186</v>
      </c>
      <c r="F51" s="53">
        <f>[1]NF!F51</f>
        <v>186</v>
      </c>
      <c r="G51" s="53">
        <f>[1]NF!G51</f>
        <v>186</v>
      </c>
      <c r="H51" s="53">
        <f>[1]NF!H51</f>
        <v>186</v>
      </c>
      <c r="I51" s="53">
        <f>[1]NF!I51</f>
        <v>186</v>
      </c>
      <c r="J51" s="61">
        <f t="shared" si="2"/>
        <v>-4.922388010832035E-2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[1]NF!D53</f>
        <v>1748.748</v>
      </c>
      <c r="E53" s="33">
        <f>[1]NF!E53</f>
        <v>1947.5329999999999</v>
      </c>
      <c r="F53" s="33">
        <f>[1]NF!F53</f>
        <v>2104.4259999999999</v>
      </c>
      <c r="G53" s="33">
        <f>[1]NF!G53</f>
        <v>2302.2539999999999</v>
      </c>
      <c r="H53" s="33">
        <f>[1]NF!H53</f>
        <v>2504.6129999999998</v>
      </c>
      <c r="I53" s="33">
        <f>[1]NF!I53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[1]NF!D54</f>
        <v>0.90497737556561086</v>
      </c>
      <c r="E54" s="51">
        <f>[1]NF!E54</f>
        <v>0.80645161290322587</v>
      </c>
      <c r="F54" s="51">
        <f>[1]NF!F54</f>
        <v>0.79744816586921852</v>
      </c>
      <c r="G54" s="51">
        <f>[1]NF!G54</f>
        <v>0.80450522928399026</v>
      </c>
      <c r="H54" s="51">
        <f>[1]NF!H54</f>
        <v>0.81632653061224481</v>
      </c>
      <c r="I54" s="51">
        <f>[1]NF!I54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[1]NF!D55</f>
        <v>99.02</v>
      </c>
      <c r="E55" s="51">
        <f>[1]NF!E55</f>
        <v>81.621052631578962</v>
      </c>
      <c r="F55" s="51">
        <f>[1]NF!F55</f>
        <v>90.26315789473685</v>
      </c>
      <c r="G55" s="51">
        <f>[1]NF!G55</f>
        <v>97.989473684210537</v>
      </c>
      <c r="H55" s="51">
        <f>[1]NF!H55</f>
        <v>102.4</v>
      </c>
      <c r="I55" s="51">
        <f>[1]NF!I55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[1]NF!D56</f>
        <v>4.3899999999999997</v>
      </c>
      <c r="E56" s="51">
        <f>[1]NF!E56</f>
        <v>3.85</v>
      </c>
      <c r="F56" s="51">
        <f>[1]NF!F56</f>
        <v>4.0999999999999996</v>
      </c>
      <c r="G56" s="51">
        <f>[1]NF!G56</f>
        <v>4.2499999999999964</v>
      </c>
      <c r="H56" s="51">
        <f>[1]NF!H56</f>
        <v>4.3999999999999932</v>
      </c>
      <c r="I56" s="51">
        <f>[1]NF!I56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203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[1]YT!D5</f>
        <v>2256</v>
      </c>
      <c r="E5" s="33">
        <f>[1]YT!E5</f>
        <v>3128</v>
      </c>
      <c r="F5" s="33">
        <f>[1]YT!F5</f>
        <v>3037</v>
      </c>
      <c r="G5" s="33">
        <f>[1]YT!G5</f>
        <v>3166</v>
      </c>
      <c r="H5" s="33">
        <f>[1]YT!H5</f>
        <v>3099</v>
      </c>
      <c r="I5" s="33">
        <f>[1]YT!I5</f>
        <v>3094</v>
      </c>
      <c r="J5" s="56">
        <f>IFERROR((I5/$D5)^(1/(I$3-$D$3))-1,"-")</f>
        <v>1.2222998370702509E-2</v>
      </c>
    </row>
    <row r="6" spans="3:10" ht="19.5" x14ac:dyDescent="0.3">
      <c r="C6" s="32" t="s">
        <v>140</v>
      </c>
      <c r="D6" s="33">
        <f>[1]YT!D6</f>
        <v>36.5</v>
      </c>
      <c r="E6" s="33">
        <f>[1]YT!E6</f>
        <v>39.4</v>
      </c>
      <c r="F6" s="33">
        <f>[1]YT!F6</f>
        <v>41.3</v>
      </c>
      <c r="G6" s="33">
        <f>[1]YT!G6</f>
        <v>42.2</v>
      </c>
      <c r="H6" s="33">
        <f>[1]YT!H6</f>
        <v>42.4</v>
      </c>
      <c r="I6" s="33">
        <f>[1]YT!I6</f>
        <v>42.1</v>
      </c>
      <c r="J6" s="61">
        <f>IFERROR((I6/$D6)^(1/(I$3-$D$3))-1,"-")</f>
        <v>5.5049228667685135E-3</v>
      </c>
    </row>
    <row r="7" spans="3:10" ht="19.5" x14ac:dyDescent="0.3">
      <c r="C7" s="32" t="s">
        <v>141</v>
      </c>
      <c r="D7" s="33">
        <f>[1]YT!D7</f>
        <v>61808.219178082189</v>
      </c>
      <c r="E7" s="33">
        <f>[1]YT!E7</f>
        <v>79390.862944162436</v>
      </c>
      <c r="F7" s="33">
        <f>[1]YT!F7</f>
        <v>73535.10895883778</v>
      </c>
      <c r="G7" s="33">
        <f>[1]YT!G7</f>
        <v>75023.696682464448</v>
      </c>
      <c r="H7" s="33">
        <f>[1]YT!H7</f>
        <v>73089.622641509442</v>
      </c>
      <c r="I7" s="33">
        <f>[1]YT!I7</f>
        <v>73491.686460807599</v>
      </c>
      <c r="J7" s="61">
        <f>IFERROR((I7/$D7)^(1/(I$3-$D$3))-1,"-")</f>
        <v>6.6812954876243058E-3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[1]YT!D9</f>
        <v>5.2795000000000005</v>
      </c>
      <c r="E9" s="37">
        <f>[1]YT!E9</f>
        <v>7.1189000000000009</v>
      </c>
      <c r="F9" s="37">
        <f>[1]YT!F9</f>
        <v>6.6853000000000007</v>
      </c>
      <c r="G9" s="37">
        <f>[1]YT!G9</f>
        <v>6.6601999999999997</v>
      </c>
      <c r="H9" s="37">
        <f>[1]YT!H9</f>
        <v>6.1501000000000001</v>
      </c>
      <c r="I9" s="37">
        <f>[1]YT!I9</f>
        <v>5.9032</v>
      </c>
      <c r="J9" s="58">
        <f>IFERROR((I9/$D9)^(1/(I$3-$D$3))-1,"-")</f>
        <v>4.3039733142147263E-3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[1]YT!D11</f>
        <v>0.9595999999999999</v>
      </c>
      <c r="E11" s="33">
        <f>[1]YT!E11</f>
        <v>0.97209999999999996</v>
      </c>
      <c r="F11" s="33">
        <f>[1]YT!F11</f>
        <v>0.99430000000000007</v>
      </c>
      <c r="G11" s="33">
        <f>[1]YT!G11</f>
        <v>1.0122</v>
      </c>
      <c r="H11" s="33">
        <f>[1]YT!H11</f>
        <v>1.0621</v>
      </c>
      <c r="I11" s="33">
        <f>[1]YT!I11</f>
        <v>1.1152000000000002</v>
      </c>
      <c r="J11" s="61">
        <f>IFERROR((I11/$D11)^(1/(I$3-$D$3))-1,"-")</f>
        <v>5.796446646087583E-3</v>
      </c>
    </row>
    <row r="12" spans="3:10" ht="19.5" x14ac:dyDescent="0.3">
      <c r="C12" s="32" t="s">
        <v>146</v>
      </c>
      <c r="D12" s="33">
        <f>[1]YT!D12</f>
        <v>1.514</v>
      </c>
      <c r="E12" s="33">
        <f>[1]YT!E12</f>
        <v>1.5631999999999999</v>
      </c>
      <c r="F12" s="33">
        <f>[1]YT!F12</f>
        <v>1.6597999999999999</v>
      </c>
      <c r="G12" s="33">
        <f>[1]YT!G12</f>
        <v>1.7328000000000001</v>
      </c>
      <c r="H12" s="33">
        <f>[1]YT!H12</f>
        <v>1.7457000000000003</v>
      </c>
      <c r="I12" s="33">
        <f>[1]YT!I12</f>
        <v>1.7058000000000002</v>
      </c>
      <c r="J12" s="61">
        <f>IFERROR((I12/$D12)^(1/(I$3-$D$3))-1,"-")</f>
        <v>4.5981953230589401E-3</v>
      </c>
    </row>
    <row r="13" spans="3:10" ht="19.5" x14ac:dyDescent="0.3">
      <c r="C13" s="32" t="s">
        <v>147</v>
      </c>
      <c r="D13" s="33">
        <f>[1]YT!D13</f>
        <v>1.0051000000000001</v>
      </c>
      <c r="E13" s="33">
        <f>[1]YT!E13</f>
        <v>2.3855</v>
      </c>
      <c r="F13" s="33">
        <f>[1]YT!F13</f>
        <v>2.0127999999999999</v>
      </c>
      <c r="G13" s="33">
        <f>[1]YT!G13</f>
        <v>1.8929000000000002</v>
      </c>
      <c r="H13" s="33">
        <f>[1]YT!H13</f>
        <v>1.4142000000000001</v>
      </c>
      <c r="I13" s="33">
        <f>[1]YT!I13</f>
        <v>1.2498</v>
      </c>
      <c r="J13" s="61">
        <f>IFERROR((I13/$D13)^(1/(I$3-$D$3))-1,"-")</f>
        <v>8.4158504211333529E-3</v>
      </c>
    </row>
    <row r="14" spans="3:10" ht="19.5" x14ac:dyDescent="0.3">
      <c r="C14" s="32" t="s">
        <v>148</v>
      </c>
      <c r="D14" s="33">
        <f>[1]YT!D14</f>
        <v>1.8007</v>
      </c>
      <c r="E14" s="33">
        <f>[1]YT!E14</f>
        <v>2.1980999999999997</v>
      </c>
      <c r="F14" s="33">
        <f>[1]YT!F14</f>
        <v>2.0182000000000002</v>
      </c>
      <c r="G14" s="33">
        <f>[1]YT!G14</f>
        <v>2.0221</v>
      </c>
      <c r="H14" s="33">
        <f>[1]YT!H14</f>
        <v>1.9283000000000001</v>
      </c>
      <c r="I14" s="33">
        <f>[1]YT!I14</f>
        <v>1.8326</v>
      </c>
      <c r="J14" s="61">
        <f>IFERROR((I14/$D14)^(1/(I$3-$D$3))-1,"-")</f>
        <v>6.7562218205963198E-4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[1]YT!D16</f>
        <v>1.3648</v>
      </c>
      <c r="E16" s="33">
        <f>[1]YT!E16</f>
        <v>1.5831</v>
      </c>
      <c r="F16" s="33">
        <f>[1]YT!F16</f>
        <v>1.5704</v>
      </c>
      <c r="G16" s="33">
        <f>[1]YT!G16</f>
        <v>1.5984</v>
      </c>
      <c r="H16" s="33">
        <f>[1]YT!H16</f>
        <v>1.5823</v>
      </c>
      <c r="I16" s="33">
        <f>[1]YT!I16</f>
        <v>1.5944</v>
      </c>
      <c r="J16" s="61">
        <f>IFERROR((I16/$D16)^(1/(I$3-$D$3))-1,"-")</f>
        <v>5.9982870366970253E-3</v>
      </c>
    </row>
    <row r="17" spans="3:10" ht="19.5" x14ac:dyDescent="0.3">
      <c r="C17" s="32" t="s">
        <v>151</v>
      </c>
      <c r="D17" s="33">
        <f>[1]YT!D17</f>
        <v>0.2074</v>
      </c>
      <c r="E17" s="33">
        <f>[1]YT!E17</f>
        <v>0.2102</v>
      </c>
      <c r="F17" s="33">
        <f>[1]YT!F17</f>
        <v>0.2034</v>
      </c>
      <c r="G17" s="33">
        <f>[1]YT!G17</f>
        <v>0.1968</v>
      </c>
      <c r="H17" s="33">
        <f>[1]YT!H17</f>
        <v>0.19060000000000002</v>
      </c>
      <c r="I17" s="33">
        <f>[1]YT!I17</f>
        <v>0.18489999999999998</v>
      </c>
      <c r="J17" s="61">
        <f>IFERROR((I17/$D17)^(1/(I$3-$D$3))-1,"-")</f>
        <v>-4.4069590931661295E-3</v>
      </c>
    </row>
    <row r="18" spans="3:10" ht="19.5" x14ac:dyDescent="0.3">
      <c r="C18" s="32" t="s">
        <v>152</v>
      </c>
      <c r="D18" s="33">
        <f>[1]YT!D18</f>
        <v>3.6376000000000004</v>
      </c>
      <c r="E18" s="33">
        <f>[1]YT!E18</f>
        <v>5.2550000000000008</v>
      </c>
      <c r="F18" s="33">
        <f>[1]YT!F18</f>
        <v>4.8364000000000003</v>
      </c>
      <c r="G18" s="33">
        <f>[1]YT!G18</f>
        <v>4.7848000000000006</v>
      </c>
      <c r="H18" s="33">
        <f>[1]YT!H18</f>
        <v>4.2862</v>
      </c>
      <c r="I18" s="33">
        <f>[1]YT!I18</f>
        <v>4.0190000000000001</v>
      </c>
      <c r="J18" s="61">
        <f>IFERROR((I18/$D18)^(1/(I$3-$D$3))-1,"-")</f>
        <v>3.8423241013136877E-3</v>
      </c>
    </row>
    <row r="19" spans="3:10" ht="19.5" x14ac:dyDescent="0.3">
      <c r="C19" s="32" t="s">
        <v>153</v>
      </c>
      <c r="D19" s="33">
        <f>[1]YT!D19</f>
        <v>6.9699999999999998E-2</v>
      </c>
      <c r="E19" s="33">
        <f>[1]YT!E19</f>
        <v>7.0599999999999996E-2</v>
      </c>
      <c r="F19" s="33">
        <f>[1]YT!F19</f>
        <v>7.51E-2</v>
      </c>
      <c r="G19" s="33">
        <f>[1]YT!G19</f>
        <v>8.0199999999999994E-2</v>
      </c>
      <c r="H19" s="33">
        <f>[1]YT!H19</f>
        <v>9.0999999999999998E-2</v>
      </c>
      <c r="I19" s="33">
        <f>[1]YT!I19</f>
        <v>0.10489999999999999</v>
      </c>
      <c r="J19" s="61">
        <f>IFERROR((I19/$D19)^(1/(I$3-$D$3))-1,"-")</f>
        <v>1.5847616101242412E-2</v>
      </c>
    </row>
    <row r="20" spans="3:10" ht="19.5" x14ac:dyDescent="0.3">
      <c r="C20" s="36" t="s">
        <v>154</v>
      </c>
      <c r="D20" s="37">
        <f>[1]YT!D20</f>
        <v>5.7136000000000005</v>
      </c>
      <c r="E20" s="37">
        <f>[1]YT!E20</f>
        <v>8.0067000000000004</v>
      </c>
      <c r="F20" s="37">
        <f>[1]YT!F20</f>
        <v>7.1932</v>
      </c>
      <c r="G20" s="37">
        <f>[1]YT!G20</f>
        <v>7.1409000000000002</v>
      </c>
      <c r="H20" s="37">
        <f>[1]YT!H20</f>
        <v>6.5929000000000002</v>
      </c>
      <c r="I20" s="37">
        <f>[1]YT!I20</f>
        <v>6.4428999999999998</v>
      </c>
      <c r="J20" s="58">
        <f>IFERROR((I20/$D20)^(1/(I$3-$D$3))-1,"-")</f>
        <v>4.6310538552010172E-3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 t="str">
        <f>[1]YT!D22</f>
        <v>-</v>
      </c>
      <c r="E22" s="37" t="str">
        <f>[1]YT!E22</f>
        <v>-</v>
      </c>
      <c r="F22" s="37" t="str">
        <f>[1]YT!F22</f>
        <v>-</v>
      </c>
      <c r="G22" s="37" t="str">
        <f>[1]YT!G22</f>
        <v>-</v>
      </c>
      <c r="H22" s="37" t="str">
        <f>[1]YT!H22</f>
        <v>-</v>
      </c>
      <c r="I22" s="37" t="str">
        <f>[1]YT!I22</f>
        <v>-</v>
      </c>
      <c r="J22" s="58" t="str">
        <f t="shared" ref="J22:J33" si="0">IFERROR((I22/$D22)^(1/(I$3-$D$3))-1,"-")</f>
        <v>-</v>
      </c>
    </row>
    <row r="23" spans="3:10" ht="19.5" x14ac:dyDescent="0.3">
      <c r="C23" s="44" t="s">
        <v>157</v>
      </c>
      <c r="D23" s="33" t="str">
        <f>[1]YT!D23</f>
        <v>-</v>
      </c>
      <c r="E23" s="33" t="str">
        <f>[1]YT!E23</f>
        <v>-</v>
      </c>
      <c r="F23" s="33" t="str">
        <f>[1]YT!F23</f>
        <v>-</v>
      </c>
      <c r="G23" s="33" t="str">
        <f>[1]YT!G23</f>
        <v>-</v>
      </c>
      <c r="H23" s="33" t="str">
        <f>[1]YT!H23</f>
        <v>-</v>
      </c>
      <c r="I23" s="33" t="str">
        <f>[1]YT!I23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[1]YT!D24</f>
        <v>-</v>
      </c>
      <c r="E24" s="33" t="str">
        <f>[1]YT!E24</f>
        <v>-</v>
      </c>
      <c r="F24" s="33" t="str">
        <f>[1]YT!F24</f>
        <v>-</v>
      </c>
      <c r="G24" s="33" t="str">
        <f>[1]YT!G24</f>
        <v>-</v>
      </c>
      <c r="H24" s="33" t="str">
        <f>[1]YT!H24</f>
        <v>-</v>
      </c>
      <c r="I24" s="33" t="str">
        <f>[1]YT!I24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[1]YT!D25</f>
        <v>-</v>
      </c>
      <c r="E25" s="33" t="str">
        <f>[1]YT!E25</f>
        <v>-</v>
      </c>
      <c r="F25" s="33" t="str">
        <f>[1]YT!F25</f>
        <v>-</v>
      </c>
      <c r="G25" s="33" t="str">
        <f>[1]YT!G25</f>
        <v>-</v>
      </c>
      <c r="H25" s="33" t="str">
        <f>[1]YT!H25</f>
        <v>-</v>
      </c>
      <c r="I25" s="33" t="str">
        <f>[1]YT!I25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[1]YT!D26</f>
        <v>-</v>
      </c>
      <c r="E26" s="33" t="str">
        <f>[1]YT!E26</f>
        <v>-</v>
      </c>
      <c r="F26" s="33" t="str">
        <f>[1]YT!F26</f>
        <v>-</v>
      </c>
      <c r="G26" s="33" t="str">
        <f>[1]YT!G26</f>
        <v>-</v>
      </c>
      <c r="H26" s="33" t="str">
        <f>[1]YT!H26</f>
        <v>-</v>
      </c>
      <c r="I26" s="33" t="str">
        <f>[1]YT!I26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[1]YT!D27</f>
        <v>-</v>
      </c>
      <c r="E27" s="33" t="str">
        <f>[1]YT!E27</f>
        <v>-</v>
      </c>
      <c r="F27" s="33" t="str">
        <f>[1]YT!F27</f>
        <v>-</v>
      </c>
      <c r="G27" s="33" t="str">
        <f>[1]YT!G27</f>
        <v>-</v>
      </c>
      <c r="H27" s="33" t="str">
        <f>[1]YT!H27</f>
        <v>-</v>
      </c>
      <c r="I27" s="33" t="str">
        <f>[1]YT!I27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[1]YT!D28</f>
        <v>-</v>
      </c>
      <c r="E28" s="33" t="str">
        <f>[1]YT!E28</f>
        <v>-</v>
      </c>
      <c r="F28" s="33" t="str">
        <f>[1]YT!F28</f>
        <v>-</v>
      </c>
      <c r="G28" s="33" t="str">
        <f>[1]YT!G28</f>
        <v>-</v>
      </c>
      <c r="H28" s="33" t="str">
        <f>[1]YT!H28</f>
        <v>-</v>
      </c>
      <c r="I28" s="33" t="str">
        <f>[1]YT!I28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[1]YT!D29</f>
        <v>-</v>
      </c>
      <c r="E29" s="37" t="str">
        <f>[1]YT!E29</f>
        <v>-</v>
      </c>
      <c r="F29" s="37" t="str">
        <f>[1]YT!F29</f>
        <v>-</v>
      </c>
      <c r="G29" s="37" t="str">
        <f>[1]YT!G29</f>
        <v>-</v>
      </c>
      <c r="H29" s="37" t="str">
        <f>[1]YT!H29</f>
        <v>-</v>
      </c>
      <c r="I29" s="37" t="str">
        <f>[1]YT!I29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[1]YT!D30</f>
        <v>-</v>
      </c>
      <c r="E30" s="33" t="str">
        <f>[1]YT!E30</f>
        <v>-</v>
      </c>
      <c r="F30" s="33" t="str">
        <f>[1]YT!F30</f>
        <v>-</v>
      </c>
      <c r="G30" s="33" t="str">
        <f>[1]YT!G30</f>
        <v>-</v>
      </c>
      <c r="H30" s="33" t="str">
        <f>[1]YT!H30</f>
        <v>-</v>
      </c>
      <c r="I30" s="33" t="str">
        <f>[1]YT!I30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[1]YT!D31</f>
        <v>-</v>
      </c>
      <c r="E31" s="33" t="str">
        <f>[1]YT!E31</f>
        <v>-</v>
      </c>
      <c r="F31" s="33" t="str">
        <f>[1]YT!F31</f>
        <v>-</v>
      </c>
      <c r="G31" s="33" t="str">
        <f>[1]YT!G31</f>
        <v>-</v>
      </c>
      <c r="H31" s="33" t="str">
        <f>[1]YT!H31</f>
        <v>-</v>
      </c>
      <c r="I31" s="33" t="str">
        <f>[1]YT!I31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[1]YT!D32</f>
        <v>-</v>
      </c>
      <c r="E32" s="33" t="str">
        <f>[1]YT!E32</f>
        <v>-</v>
      </c>
      <c r="F32" s="33" t="str">
        <f>[1]YT!F32</f>
        <v>-</v>
      </c>
      <c r="G32" s="33" t="str">
        <f>[1]YT!G32</f>
        <v>-</v>
      </c>
      <c r="H32" s="33" t="str">
        <f>[1]YT!H32</f>
        <v>-</v>
      </c>
      <c r="I32" s="33" t="str">
        <f>[1]YT!I32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[1]YT!D33</f>
        <v>-</v>
      </c>
      <c r="E33" s="33" t="str">
        <f>[1]YT!E33</f>
        <v>-</v>
      </c>
      <c r="F33" s="33" t="str">
        <f>[1]YT!F33</f>
        <v>-</v>
      </c>
      <c r="G33" s="33" t="str">
        <f>[1]YT!G33</f>
        <v>-</v>
      </c>
      <c r="H33" s="33" t="str">
        <f>[1]YT!H33</f>
        <v>-</v>
      </c>
      <c r="I33" s="33" t="str">
        <f>[1]YT!I33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[1]YT!D35</f>
        <v>-</v>
      </c>
      <c r="E35" s="37" t="str">
        <f>[1]YT!E35</f>
        <v>-</v>
      </c>
      <c r="F35" s="37" t="str">
        <f>[1]YT!F35</f>
        <v>-</v>
      </c>
      <c r="G35" s="37" t="str">
        <f>[1]YT!G35</f>
        <v>-</v>
      </c>
      <c r="H35" s="37" t="str">
        <f>[1]YT!H35</f>
        <v>-</v>
      </c>
      <c r="I35" s="37" t="str">
        <f>[1]YT!I35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[1]YT!D36</f>
        <v>-</v>
      </c>
      <c r="E36" s="33" t="str">
        <f>[1]YT!E36</f>
        <v>-</v>
      </c>
      <c r="F36" s="33" t="str">
        <f>[1]YT!F36</f>
        <v>-</v>
      </c>
      <c r="G36" s="33" t="str">
        <f>[1]YT!G36</f>
        <v>-</v>
      </c>
      <c r="H36" s="33" t="str">
        <f>[1]YT!H36</f>
        <v>-</v>
      </c>
      <c r="I36" s="33" t="str">
        <f>[1]YT!I36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[1]YT!D37</f>
        <v>-</v>
      </c>
      <c r="E37" s="33" t="str">
        <f>[1]YT!E37</f>
        <v>-</v>
      </c>
      <c r="F37" s="33" t="str">
        <f>[1]YT!F37</f>
        <v>-</v>
      </c>
      <c r="G37" s="33" t="str">
        <f>[1]YT!G37</f>
        <v>-</v>
      </c>
      <c r="H37" s="33" t="str">
        <f>[1]YT!H37</f>
        <v>-</v>
      </c>
      <c r="I37" s="33" t="str">
        <f>[1]YT!I37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[1]YT!D38</f>
        <v>-</v>
      </c>
      <c r="E38" s="33" t="str">
        <f>[1]YT!E38</f>
        <v>-</v>
      </c>
      <c r="F38" s="33" t="str">
        <f>[1]YT!F38</f>
        <v>-</v>
      </c>
      <c r="G38" s="33" t="str">
        <f>[1]YT!G38</f>
        <v>-</v>
      </c>
      <c r="H38" s="33" t="str">
        <f>[1]YT!H38</f>
        <v>-</v>
      </c>
      <c r="I38" s="33" t="str">
        <f>[1]YT!I38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[1]YT!D39</f>
        <v>-</v>
      </c>
      <c r="E39" s="33" t="str">
        <f>[1]YT!E39</f>
        <v>-</v>
      </c>
      <c r="F39" s="33" t="str">
        <f>[1]YT!F39</f>
        <v>-</v>
      </c>
      <c r="G39" s="33" t="str">
        <f>[1]YT!G39</f>
        <v>-</v>
      </c>
      <c r="H39" s="33" t="str">
        <f>[1]YT!H39</f>
        <v>-</v>
      </c>
      <c r="I39" s="33" t="str">
        <f>[1]YT!I39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[1]YT!D42</f>
        <v>410.7</v>
      </c>
      <c r="E42" s="48">
        <f>[1]YT!E42</f>
        <v>508.3</v>
      </c>
      <c r="F42" s="48">
        <f>[1]YT!F42</f>
        <v>503.2</v>
      </c>
      <c r="G42" s="48">
        <f>[1]YT!G42</f>
        <v>510.6</v>
      </c>
      <c r="H42" s="48">
        <f>[1]YT!H42</f>
        <v>504.2</v>
      </c>
      <c r="I42" s="48">
        <f>[1]YT!I42</f>
        <v>512.4</v>
      </c>
      <c r="J42" s="58">
        <f t="shared" ref="J42:J51" si="2">IFERROR((I42/$D42)^(1/(I$3-$D$3))-1,"-")</f>
        <v>8.5456360587721214E-3</v>
      </c>
    </row>
    <row r="43" spans="3:10" ht="19.5" x14ac:dyDescent="0.3">
      <c r="C43" s="36" t="s">
        <v>176</v>
      </c>
      <c r="D43" s="48">
        <f>[1]YT!D43</f>
        <v>120</v>
      </c>
      <c r="E43" s="48">
        <f>[1]YT!E43</f>
        <v>264</v>
      </c>
      <c r="F43" s="48">
        <f>[1]YT!F43</f>
        <v>274</v>
      </c>
      <c r="G43" s="48">
        <f>[1]YT!G43</f>
        <v>277</v>
      </c>
      <c r="H43" s="48">
        <f>[1]YT!H43</f>
        <v>282</v>
      </c>
      <c r="I43" s="48">
        <f>[1]YT!I43</f>
        <v>282</v>
      </c>
      <c r="J43" s="58">
        <f t="shared" si="2"/>
        <v>3.3408051390330984E-2</v>
      </c>
    </row>
    <row r="44" spans="3:10" ht="19.5" x14ac:dyDescent="0.3">
      <c r="C44" s="32" t="s">
        <v>177</v>
      </c>
      <c r="D44" s="49">
        <f>[1]YT!D44</f>
        <v>85</v>
      </c>
      <c r="E44" s="49">
        <f>[1]YT!E44</f>
        <v>85</v>
      </c>
      <c r="F44" s="49">
        <f>[1]YT!F44</f>
        <v>90</v>
      </c>
      <c r="G44" s="49">
        <f>[1]YT!G44</f>
        <v>95</v>
      </c>
      <c r="H44" s="49">
        <f>[1]YT!H44</f>
        <v>95</v>
      </c>
      <c r="I44" s="49">
        <f>[1]YT!I44</f>
        <v>95</v>
      </c>
      <c r="J44" s="61">
        <f t="shared" si="2"/>
        <v>4.2870723575394454E-3</v>
      </c>
    </row>
    <row r="45" spans="3:10" ht="19.5" x14ac:dyDescent="0.3">
      <c r="C45" s="32" t="s">
        <v>178</v>
      </c>
      <c r="D45" s="49">
        <f>[1]YT!D45</f>
        <v>1</v>
      </c>
      <c r="E45" s="49">
        <f>[1]YT!E45</f>
        <v>1</v>
      </c>
      <c r="F45" s="49">
        <f>[1]YT!F45</f>
        <v>6</v>
      </c>
      <c r="G45" s="49">
        <f>[1]YT!G45</f>
        <v>6</v>
      </c>
      <c r="H45" s="49">
        <f>[1]YT!H45</f>
        <v>6</v>
      </c>
      <c r="I45" s="49">
        <f>[1]YT!I45</f>
        <v>6</v>
      </c>
      <c r="J45" s="61">
        <f t="shared" si="2"/>
        <v>7.1343882903523559E-2</v>
      </c>
    </row>
    <row r="46" spans="3:10" ht="19.5" x14ac:dyDescent="0.3">
      <c r="C46" s="32" t="s">
        <v>179</v>
      </c>
      <c r="D46" s="49">
        <f>[1]YT!D46</f>
        <v>0</v>
      </c>
      <c r="E46" s="49">
        <f>[1]YT!E46</f>
        <v>3</v>
      </c>
      <c r="F46" s="49">
        <f>[1]YT!F46</f>
        <v>6</v>
      </c>
      <c r="G46" s="49">
        <f>[1]YT!G46</f>
        <v>7</v>
      </c>
      <c r="H46" s="49">
        <f>[1]YT!H46</f>
        <v>7</v>
      </c>
      <c r="I46" s="49">
        <f>[1]YT!I46</f>
        <v>7</v>
      </c>
      <c r="J46" s="61" t="str">
        <f t="shared" si="2"/>
        <v>-</v>
      </c>
    </row>
    <row r="47" spans="3:10" ht="19.5" x14ac:dyDescent="0.3">
      <c r="C47" s="32" t="s">
        <v>180</v>
      </c>
      <c r="D47" s="53" t="str">
        <f>[1]YT!D47</f>
        <v>-</v>
      </c>
      <c r="E47" s="53" t="str">
        <f>[1]YT!E47</f>
        <v>-</v>
      </c>
      <c r="F47" s="53" t="str">
        <f>[1]YT!F47</f>
        <v>-</v>
      </c>
      <c r="G47" s="53" t="str">
        <f>[1]YT!G47</f>
        <v>-</v>
      </c>
      <c r="H47" s="53" t="str">
        <f>[1]YT!H47</f>
        <v>-</v>
      </c>
      <c r="I47" s="53" t="str">
        <f>[1]YT!I47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[1]YT!D48</f>
        <v>-</v>
      </c>
      <c r="E48" s="53" t="str">
        <f>[1]YT!E48</f>
        <v>-</v>
      </c>
      <c r="F48" s="53" t="str">
        <f>[1]YT!F48</f>
        <v>-</v>
      </c>
      <c r="G48" s="53" t="str">
        <f>[1]YT!G48</f>
        <v>-</v>
      </c>
      <c r="H48" s="53" t="str">
        <f>[1]YT!H48</f>
        <v>-</v>
      </c>
      <c r="I48" s="53" t="str">
        <f>[1]YT!I48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[1]YT!E49</f>
        <v>-</v>
      </c>
      <c r="F49" s="53" t="str">
        <f>[1]YT!F49</f>
        <v>-</v>
      </c>
      <c r="G49" s="53" t="str">
        <f>[1]YT!G49</f>
        <v>-</v>
      </c>
      <c r="H49" s="53" t="str">
        <f>[1]YT!H49</f>
        <v>-</v>
      </c>
      <c r="I49" s="53" t="str">
        <f>[1]YT!I49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>
        <f>[1]YT!D50</f>
        <v>0</v>
      </c>
      <c r="E50" s="53">
        <f>[1]YT!E50</f>
        <v>150</v>
      </c>
      <c r="F50" s="53">
        <f>[1]YT!F50</f>
        <v>150</v>
      </c>
      <c r="G50" s="53">
        <f>[1]YT!G50</f>
        <v>150</v>
      </c>
      <c r="H50" s="53">
        <f>[1]YT!H50</f>
        <v>150</v>
      </c>
      <c r="I50" s="53">
        <f>[1]YT!I50</f>
        <v>150</v>
      </c>
      <c r="J50" s="61" t="str">
        <f t="shared" si="2"/>
        <v>-</v>
      </c>
    </row>
    <row r="51" spans="3:10" ht="19.5" x14ac:dyDescent="0.3">
      <c r="C51" s="32" t="s">
        <v>183</v>
      </c>
      <c r="D51" s="53">
        <f>[1]YT!D51</f>
        <v>34</v>
      </c>
      <c r="E51" s="53">
        <f>[1]YT!E51</f>
        <v>25</v>
      </c>
      <c r="F51" s="53">
        <f>[1]YT!F51</f>
        <v>22</v>
      </c>
      <c r="G51" s="53">
        <f>[1]YT!G51</f>
        <v>19</v>
      </c>
      <c r="H51" s="53">
        <f>[1]YT!H51</f>
        <v>24</v>
      </c>
      <c r="I51" s="53">
        <f>[1]YT!I51</f>
        <v>24</v>
      </c>
      <c r="J51" s="61">
        <f t="shared" si="2"/>
        <v>-1.330707875675341E-2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[1]YT!D53</f>
        <v>1748.748</v>
      </c>
      <c r="E53" s="33">
        <f>[1]YT!E53</f>
        <v>1947.5329999999999</v>
      </c>
      <c r="F53" s="33">
        <f>[1]YT!F53</f>
        <v>2104.4259999999999</v>
      </c>
      <c r="G53" s="33">
        <f>[1]YT!G53</f>
        <v>2302.2539999999999</v>
      </c>
      <c r="H53" s="33">
        <f>[1]YT!H53</f>
        <v>2504.6129999999998</v>
      </c>
      <c r="I53" s="33">
        <f>[1]YT!I53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[1]YT!D54</f>
        <v>0.90497737556561086</v>
      </c>
      <c r="E54" s="51">
        <f>[1]YT!E54</f>
        <v>0.80645161290322587</v>
      </c>
      <c r="F54" s="51">
        <f>[1]YT!F54</f>
        <v>0.79744816586921852</v>
      </c>
      <c r="G54" s="51">
        <f>[1]YT!G54</f>
        <v>0.80450522928399026</v>
      </c>
      <c r="H54" s="51">
        <f>[1]YT!H54</f>
        <v>0.81632653061224481</v>
      </c>
      <c r="I54" s="51">
        <f>[1]YT!I54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[1]YT!D55</f>
        <v>99.02</v>
      </c>
      <c r="E55" s="51">
        <f>[1]YT!E55</f>
        <v>81.621052631578962</v>
      </c>
      <c r="F55" s="51">
        <f>[1]YT!F55</f>
        <v>90.26315789473685</v>
      </c>
      <c r="G55" s="51">
        <f>[1]YT!G55</f>
        <v>97.989473684210537</v>
      </c>
      <c r="H55" s="51">
        <f>[1]YT!H55</f>
        <v>102.4</v>
      </c>
      <c r="I55" s="51">
        <f>[1]YT!I55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[1]YT!D56</f>
        <v>4.3899999999999997</v>
      </c>
      <c r="E56" s="51">
        <f>[1]YT!E56</f>
        <v>3.85</v>
      </c>
      <c r="F56" s="51">
        <f>[1]YT!F56</f>
        <v>4.0999999999999996</v>
      </c>
      <c r="G56" s="51">
        <f>[1]YT!G56</f>
        <v>4.2499999999999964</v>
      </c>
      <c r="H56" s="51">
        <f>[1]YT!H56</f>
        <v>4.3999999999999932</v>
      </c>
      <c r="I56" s="51">
        <f>[1]YT!I56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204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[1]NW!D5</f>
        <v>3878</v>
      </c>
      <c r="E5" s="33">
        <f>[1]NW!E5</f>
        <v>4456</v>
      </c>
      <c r="F5" s="33">
        <f>[1]NW!F5</f>
        <v>4561</v>
      </c>
      <c r="G5" s="33">
        <f>[1]NW!G5</f>
        <v>4670</v>
      </c>
      <c r="H5" s="33">
        <f>[1]NW!H5</f>
        <v>4742</v>
      </c>
      <c r="I5" s="33">
        <f>[1]NW!I5</f>
        <v>4850</v>
      </c>
      <c r="J5" s="56">
        <f>IFERROR((I5/$D5)^(1/(I$3-$D$3))-1,"-")</f>
        <v>8.6393808170415198E-3</v>
      </c>
    </row>
    <row r="6" spans="3:10" ht="19.5" x14ac:dyDescent="0.3">
      <c r="C6" s="32" t="s">
        <v>140</v>
      </c>
      <c r="D6" s="33">
        <f>[1]NW!D6</f>
        <v>43.6</v>
      </c>
      <c r="E6" s="33">
        <f>[1]NW!E6</f>
        <v>45.7</v>
      </c>
      <c r="F6" s="33">
        <f>[1]NW!F6</f>
        <v>46.3</v>
      </c>
      <c r="G6" s="33">
        <f>[1]NW!G6</f>
        <v>46.4</v>
      </c>
      <c r="H6" s="33">
        <f>[1]NW!H6</f>
        <v>46</v>
      </c>
      <c r="I6" s="33">
        <f>[1]NW!I6</f>
        <v>45.6</v>
      </c>
      <c r="J6" s="57">
        <f>IFERROR((I6/$D6)^(1/(I$3-$D$3))-1,"-")</f>
        <v>1.7265104815471499E-3</v>
      </c>
    </row>
    <row r="7" spans="3:10" ht="19.5" x14ac:dyDescent="0.3">
      <c r="C7" s="32" t="s">
        <v>141</v>
      </c>
      <c r="D7" s="33">
        <f>[1]NW!D7</f>
        <v>88944.954128440353</v>
      </c>
      <c r="E7" s="33">
        <f>[1]NW!E7</f>
        <v>97505.47045951859</v>
      </c>
      <c r="F7" s="33">
        <f>[1]NW!F7</f>
        <v>98509.719222462212</v>
      </c>
      <c r="G7" s="33">
        <f>[1]NW!G7</f>
        <v>100646.55172413794</v>
      </c>
      <c r="H7" s="33">
        <f>[1]NW!H7</f>
        <v>103086.95652173912</v>
      </c>
      <c r="I7" s="33">
        <f>[1]NW!I7</f>
        <v>106359.64912280701</v>
      </c>
      <c r="J7" s="57">
        <f>IFERROR((I7/$D7)^(1/(I$3-$D$3))-1,"-")</f>
        <v>6.9009557630366203E-3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[1]NW!D9</f>
        <v>18.008299999999998</v>
      </c>
      <c r="E9" s="37">
        <f>[1]NW!E9</f>
        <v>19.781300000000002</v>
      </c>
      <c r="F9" s="37">
        <f>[1]NW!F9</f>
        <v>18.365400000000001</v>
      </c>
      <c r="G9" s="37">
        <f>[1]NW!G9</f>
        <v>17.465</v>
      </c>
      <c r="H9" s="37">
        <f>[1]NW!H9</f>
        <v>16.594899999999999</v>
      </c>
      <c r="I9" s="37">
        <f>[1]NW!I9</f>
        <v>16.208599999999997</v>
      </c>
      <c r="J9" s="58">
        <f>IFERROR((I9/$D9)^(1/(I$3-$D$3))-1,"-")</f>
        <v>-4.0414572853111341E-3</v>
      </c>
    </row>
    <row r="10" spans="3:10" ht="19.5" x14ac:dyDescent="0.25">
      <c r="C10" s="39" t="s">
        <v>144</v>
      </c>
      <c r="D10" s="59"/>
      <c r="E10" s="59"/>
      <c r="F10" s="59"/>
      <c r="G10" s="59"/>
      <c r="H10" s="59"/>
      <c r="I10" s="59"/>
      <c r="J10" s="60"/>
    </row>
    <row r="11" spans="3:10" ht="19.5" x14ac:dyDescent="0.3">
      <c r="C11" s="32" t="s">
        <v>145</v>
      </c>
      <c r="D11" s="33">
        <f>[1]NW!D11</f>
        <v>1.9587999999999999</v>
      </c>
      <c r="E11" s="33">
        <f>[1]NW!E11</f>
        <v>1.9184999999999999</v>
      </c>
      <c r="F11" s="33">
        <f>[1]NW!F11</f>
        <v>1.9466999999999999</v>
      </c>
      <c r="G11" s="33">
        <f>[1]NW!G11</f>
        <v>1.9556000000000004</v>
      </c>
      <c r="H11" s="33">
        <f>[1]NW!H11</f>
        <v>2.0168999999999997</v>
      </c>
      <c r="I11" s="33">
        <f>[1]NW!I11</f>
        <v>2.0787</v>
      </c>
      <c r="J11" s="61">
        <f>IFERROR((I11/$D11)^(1/(I$3-$D$3))-1,"-")</f>
        <v>2.2876379473351083E-3</v>
      </c>
    </row>
    <row r="12" spans="3:10" ht="19.5" x14ac:dyDescent="0.3">
      <c r="C12" s="32" t="s">
        <v>146</v>
      </c>
      <c r="D12" s="33">
        <f>[1]NW!D12</f>
        <v>2.6678000000000002</v>
      </c>
      <c r="E12" s="33">
        <f>[1]NW!E12</f>
        <v>3.0137999999999998</v>
      </c>
      <c r="F12" s="33">
        <f>[1]NW!F12</f>
        <v>3.0465</v>
      </c>
      <c r="G12" s="33">
        <f>[1]NW!G12</f>
        <v>3.0695999999999994</v>
      </c>
      <c r="H12" s="33">
        <f>[1]NW!H12</f>
        <v>3.0740999999999996</v>
      </c>
      <c r="I12" s="33">
        <f>[1]NW!I12</f>
        <v>3.0609000000000002</v>
      </c>
      <c r="J12" s="61">
        <f>IFERROR((I12/$D12)^(1/(I$3-$D$3))-1,"-")</f>
        <v>5.3007235255837504E-3</v>
      </c>
    </row>
    <row r="13" spans="3:10" ht="19.5" x14ac:dyDescent="0.3">
      <c r="C13" s="32" t="s">
        <v>147</v>
      </c>
      <c r="D13" s="33">
        <f>[1]NW!D13</f>
        <v>9.5120000000000005</v>
      </c>
      <c r="E13" s="33">
        <f>[1]NW!E13</f>
        <v>10.570399999999999</v>
      </c>
      <c r="F13" s="33">
        <f>[1]NW!F13</f>
        <v>9.1087000000000007</v>
      </c>
      <c r="G13" s="33">
        <f>[1]NW!G13</f>
        <v>8.2314000000000007</v>
      </c>
      <c r="H13" s="33">
        <f>[1]NW!H13</f>
        <v>7.3915000000000006</v>
      </c>
      <c r="I13" s="33">
        <f>[1]NW!I13</f>
        <v>7.0507999999999997</v>
      </c>
      <c r="J13" s="61">
        <f>IFERROR((I13/$D13)^(1/(I$3-$D$3))-1,"-")</f>
        <v>-1.1449833422938038E-2</v>
      </c>
    </row>
    <row r="14" spans="3:10" ht="19.5" x14ac:dyDescent="0.3">
      <c r="C14" s="32" t="s">
        <v>148</v>
      </c>
      <c r="D14" s="33">
        <f>[1]NW!D14</f>
        <v>3.8696000000000002</v>
      </c>
      <c r="E14" s="33">
        <f>[1]NW!E14</f>
        <v>4.2787000000000006</v>
      </c>
      <c r="F14" s="33">
        <f>[1]NW!F14</f>
        <v>4.2633999999999999</v>
      </c>
      <c r="G14" s="33">
        <f>[1]NW!G14</f>
        <v>4.2084000000000001</v>
      </c>
      <c r="H14" s="33">
        <f>[1]NW!H14</f>
        <v>4.1124000000000001</v>
      </c>
      <c r="I14" s="33">
        <f>[1]NW!I14</f>
        <v>4.0182000000000002</v>
      </c>
      <c r="J14" s="61">
        <f>IFERROR((I14/$D14)^(1/(I$3-$D$3))-1,"-")</f>
        <v>1.4503930592866254E-3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[1]NW!D16</f>
        <v>2.9567000000000001</v>
      </c>
      <c r="E16" s="33">
        <f>[1]NW!E16</f>
        <v>4.4779</v>
      </c>
      <c r="F16" s="33">
        <f>[1]NW!F16</f>
        <v>4.4724000000000004</v>
      </c>
      <c r="G16" s="33">
        <f>[1]NW!G16</f>
        <v>4.4690000000000003</v>
      </c>
      <c r="H16" s="33">
        <f>[1]NW!H16</f>
        <v>4.3711000000000002</v>
      </c>
      <c r="I16" s="33">
        <f>[1]NW!I16</f>
        <v>4.3654000000000002</v>
      </c>
      <c r="J16" s="61">
        <f>IFERROR((I16/$D16)^(1/(I$3-$D$3))-1,"-")</f>
        <v>1.5098854755510427E-2</v>
      </c>
    </row>
    <row r="17" spans="3:10" ht="19.5" x14ac:dyDescent="0.3">
      <c r="C17" s="32" t="s">
        <v>151</v>
      </c>
      <c r="D17" s="33">
        <f>[1]NW!D17</f>
        <v>2.7484160735879075</v>
      </c>
      <c r="E17" s="33">
        <f>[1]NW!E17</f>
        <v>1.8696450095465396</v>
      </c>
      <c r="F17" s="33">
        <f>[1]NW!F17</f>
        <v>1.2233807219570405</v>
      </c>
      <c r="G17" s="33">
        <f>[1]NW!G17</f>
        <v>0.78699328400954649</v>
      </c>
      <c r="H17" s="33">
        <f>[1]NW!H17</f>
        <v>0.52148614200477328</v>
      </c>
      <c r="I17" s="33">
        <f>[1]NW!I17</f>
        <v>0.36812276014319811</v>
      </c>
      <c r="J17" s="61">
        <f>IFERROR((I17/$D17)^(1/(I$3-$D$3))-1,"-")</f>
        <v>-7.4407935239001688E-2</v>
      </c>
    </row>
    <row r="18" spans="3:10" ht="19.5" x14ac:dyDescent="0.3">
      <c r="C18" s="32" t="s">
        <v>152</v>
      </c>
      <c r="D18" s="33">
        <f>[1]NW!D18</f>
        <v>11.780532575974542</v>
      </c>
      <c r="E18" s="33">
        <f>[1]NW!E18</f>
        <v>12.759038355608592</v>
      </c>
      <c r="F18" s="33">
        <f>[1]NW!F18</f>
        <v>11.85490501789976</v>
      </c>
      <c r="G18" s="33">
        <f>[1]NW!G18</f>
        <v>11.357684329355607</v>
      </c>
      <c r="H18" s="33">
        <f>[1]NW!H18</f>
        <v>10.810417664677804</v>
      </c>
      <c r="I18" s="33">
        <f>[1]NW!I18</f>
        <v>10.534036440334129</v>
      </c>
      <c r="J18" s="61">
        <f>IFERROR((I18/$D18)^(1/(I$3-$D$3))-1,"-")</f>
        <v>-4.2921778164751734E-3</v>
      </c>
    </row>
    <row r="19" spans="3:10" ht="19.5" x14ac:dyDescent="0.3">
      <c r="C19" s="32" t="s">
        <v>153</v>
      </c>
      <c r="D19" s="33">
        <f>[1]NW!D19</f>
        <v>0.52265135043754973</v>
      </c>
      <c r="E19" s="33">
        <f>[1]NW!E19</f>
        <v>0.67471663484486866</v>
      </c>
      <c r="F19" s="33">
        <f>[1]NW!F19</f>
        <v>0.81471426014319814</v>
      </c>
      <c r="G19" s="33">
        <f>[1]NW!G19</f>
        <v>0.85132238663484483</v>
      </c>
      <c r="H19" s="33">
        <f>[1]NW!H19</f>
        <v>0.89189619331742231</v>
      </c>
      <c r="I19" s="33">
        <f>[1]NW!I19</f>
        <v>0.94104079952267305</v>
      </c>
      <c r="J19" s="61">
        <f>IFERROR((I19/$D19)^(1/(I$3-$D$3))-1,"-")</f>
        <v>2.2875879356736739E-2</v>
      </c>
    </row>
    <row r="20" spans="3:10" ht="19.5" x14ac:dyDescent="0.3">
      <c r="C20" s="36" t="s">
        <v>154</v>
      </c>
      <c r="D20" s="37">
        <f>[1]NW!D20</f>
        <v>19.1691</v>
      </c>
      <c r="E20" s="37">
        <f>[1]NW!E20</f>
        <v>22.883099999999999</v>
      </c>
      <c r="F20" s="37">
        <f>[1]NW!F20</f>
        <v>21.423400000000001</v>
      </c>
      <c r="G20" s="37">
        <f>[1]NW!G20</f>
        <v>21.328499999999998</v>
      </c>
      <c r="H20" s="37">
        <f>[1]NW!H20</f>
        <v>20.339500000000001</v>
      </c>
      <c r="I20" s="37">
        <f>[1]NW!I20</f>
        <v>19.945899999999998</v>
      </c>
      <c r="J20" s="58">
        <f>IFERROR((I20/$D20)^(1/(I$3-$D$3))-1,"-")</f>
        <v>1.5290139374661837E-3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>
        <f>[1]NW!D22</f>
        <v>10.633479999999999</v>
      </c>
      <c r="E22" s="37">
        <f>[1]NW!E22</f>
        <v>7.8384937505874985</v>
      </c>
      <c r="F22" s="37">
        <f>[1]NW!F22</f>
        <v>6.0652770429174838</v>
      </c>
      <c r="G22" s="37">
        <f>[1]NW!G22</f>
        <v>4.6931957564659177</v>
      </c>
      <c r="H22" s="37">
        <f>[1]NW!H22</f>
        <v>3.6315054123092185</v>
      </c>
      <c r="I22" s="37">
        <f>[1]NW!I22</f>
        <v>2.8099896624729506</v>
      </c>
      <c r="J22" s="58">
        <f t="shared" ref="J22:J33" si="0">IFERROR((I22/$D22)^(1/(I$3-$D$3))-1,"-")</f>
        <v>-4.9897725370983581E-2</v>
      </c>
    </row>
    <row r="23" spans="3:10" ht="19.5" x14ac:dyDescent="0.3">
      <c r="C23" s="44" t="s">
        <v>157</v>
      </c>
      <c r="D23" s="33">
        <f>[1]NW!D23</f>
        <v>10.633479999999999</v>
      </c>
      <c r="E23" s="33">
        <f>[1]NW!E23</f>
        <v>7.8384937505874985</v>
      </c>
      <c r="F23" s="33">
        <f>[1]NW!F23</f>
        <v>6.0652770429174838</v>
      </c>
      <c r="G23" s="33">
        <f>[1]NW!G23</f>
        <v>4.6931957564659177</v>
      </c>
      <c r="H23" s="33">
        <f>[1]NW!H23</f>
        <v>3.6315054123092185</v>
      </c>
      <c r="I23" s="33">
        <f>[1]NW!I23</f>
        <v>2.8099896624729506</v>
      </c>
      <c r="J23" s="61">
        <f t="shared" si="0"/>
        <v>-4.9897725370983581E-2</v>
      </c>
    </row>
    <row r="24" spans="3:10" ht="19.5" x14ac:dyDescent="0.3">
      <c r="C24" s="44" t="s">
        <v>158</v>
      </c>
      <c r="D24" s="33" t="str">
        <f>[1]NW!D24</f>
        <v>-</v>
      </c>
      <c r="E24" s="33" t="str">
        <f>[1]NW!E24</f>
        <v>-</v>
      </c>
      <c r="F24" s="33" t="str">
        <f>[1]NW!F24</f>
        <v>-</v>
      </c>
      <c r="G24" s="33" t="str">
        <f>[1]NW!G24</f>
        <v>-</v>
      </c>
      <c r="H24" s="33" t="str">
        <f>[1]NW!H24</f>
        <v>-</v>
      </c>
      <c r="I24" s="33" t="str">
        <f>[1]NW!I24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[1]NW!D25</f>
        <v>-</v>
      </c>
      <c r="E25" s="33" t="str">
        <f>[1]NW!E25</f>
        <v>-</v>
      </c>
      <c r="F25" s="33" t="str">
        <f>[1]NW!F25</f>
        <v>-</v>
      </c>
      <c r="G25" s="33" t="str">
        <f>[1]NW!G25</f>
        <v>-</v>
      </c>
      <c r="H25" s="33" t="str">
        <f>[1]NW!H25</f>
        <v>-</v>
      </c>
      <c r="I25" s="33" t="str">
        <f>[1]NW!I25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[1]NW!D26</f>
        <v>-</v>
      </c>
      <c r="E26" s="33" t="str">
        <f>[1]NW!E26</f>
        <v>-</v>
      </c>
      <c r="F26" s="33" t="str">
        <f>[1]NW!F26</f>
        <v>-</v>
      </c>
      <c r="G26" s="33" t="str">
        <f>[1]NW!G26</f>
        <v>-</v>
      </c>
      <c r="H26" s="33" t="str">
        <f>[1]NW!H26</f>
        <v>-</v>
      </c>
      <c r="I26" s="33" t="str">
        <f>[1]NW!I26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[1]NW!D27</f>
        <v>-</v>
      </c>
      <c r="E27" s="33" t="str">
        <f>[1]NW!E27</f>
        <v>-</v>
      </c>
      <c r="F27" s="33" t="str">
        <f>[1]NW!F27</f>
        <v>-</v>
      </c>
      <c r="G27" s="33" t="str">
        <f>[1]NW!G27</f>
        <v>-</v>
      </c>
      <c r="H27" s="33" t="str">
        <f>[1]NW!H27</f>
        <v>-</v>
      </c>
      <c r="I27" s="33" t="str">
        <f>[1]NW!I27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[1]NW!D28</f>
        <v>-</v>
      </c>
      <c r="E28" s="33" t="str">
        <f>[1]NW!E28</f>
        <v>-</v>
      </c>
      <c r="F28" s="33" t="str">
        <f>[1]NW!F28</f>
        <v>-</v>
      </c>
      <c r="G28" s="33" t="str">
        <f>[1]NW!G28</f>
        <v>-</v>
      </c>
      <c r="H28" s="33" t="str">
        <f>[1]NW!H28</f>
        <v>-</v>
      </c>
      <c r="I28" s="33" t="str">
        <f>[1]NW!I28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[1]NW!D29</f>
        <v>-</v>
      </c>
      <c r="E29" s="37" t="str">
        <f>[1]NW!E29</f>
        <v>-</v>
      </c>
      <c r="F29" s="37" t="str">
        <f>[1]NW!F29</f>
        <v>-</v>
      </c>
      <c r="G29" s="37" t="str">
        <f>[1]NW!G29</f>
        <v>-</v>
      </c>
      <c r="H29" s="37" t="str">
        <f>[1]NW!H29</f>
        <v>-</v>
      </c>
      <c r="I29" s="37" t="str">
        <f>[1]NW!I29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[1]NW!D30</f>
        <v>-</v>
      </c>
      <c r="E30" s="33" t="str">
        <f>[1]NW!E30</f>
        <v>-</v>
      </c>
      <c r="F30" s="33" t="str">
        <f>[1]NW!F30</f>
        <v>-</v>
      </c>
      <c r="G30" s="33" t="str">
        <f>[1]NW!G30</f>
        <v>-</v>
      </c>
      <c r="H30" s="33" t="str">
        <f>[1]NW!H30</f>
        <v>-</v>
      </c>
      <c r="I30" s="33" t="str">
        <f>[1]NW!I30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[1]NW!D31</f>
        <v>-</v>
      </c>
      <c r="E31" s="33" t="str">
        <f>[1]NW!E31</f>
        <v>-</v>
      </c>
      <c r="F31" s="33" t="str">
        <f>[1]NW!F31</f>
        <v>-</v>
      </c>
      <c r="G31" s="33" t="str">
        <f>[1]NW!G31</f>
        <v>-</v>
      </c>
      <c r="H31" s="33" t="str">
        <f>[1]NW!H31</f>
        <v>-</v>
      </c>
      <c r="I31" s="33" t="str">
        <f>[1]NW!I31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[1]NW!D32</f>
        <v>-</v>
      </c>
      <c r="E32" s="33" t="str">
        <f>[1]NW!E32</f>
        <v>-</v>
      </c>
      <c r="F32" s="33" t="str">
        <f>[1]NW!F32</f>
        <v>-</v>
      </c>
      <c r="G32" s="33" t="str">
        <f>[1]NW!G32</f>
        <v>-</v>
      </c>
      <c r="H32" s="33" t="str">
        <f>[1]NW!H32</f>
        <v>-</v>
      </c>
      <c r="I32" s="33" t="str">
        <f>[1]NW!I32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[1]NW!D33</f>
        <v>-</v>
      </c>
      <c r="E33" s="33" t="str">
        <f>[1]NW!E33</f>
        <v>-</v>
      </c>
      <c r="F33" s="33" t="str">
        <f>[1]NW!F33</f>
        <v>-</v>
      </c>
      <c r="G33" s="33" t="str">
        <f>[1]NW!G33</f>
        <v>-</v>
      </c>
      <c r="H33" s="33" t="str">
        <f>[1]NW!H33</f>
        <v>-</v>
      </c>
      <c r="I33" s="33" t="str">
        <f>[1]NW!I33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67">
        <f>[1]NW!D35</f>
        <v>1.0999999999999999E-2</v>
      </c>
      <c r="E35" s="67">
        <f>[1]NW!E35</f>
        <v>5.0000000000000001E-3</v>
      </c>
      <c r="F35" s="67">
        <f>[1]NW!F35</f>
        <v>2E-3</v>
      </c>
      <c r="G35" s="67">
        <f>[1]NW!G35</f>
        <v>1E-3</v>
      </c>
      <c r="H35" s="67">
        <f>[1]NW!H35</f>
        <v>1E-3</v>
      </c>
      <c r="I35" s="67">
        <f>[1]NW!I35</f>
        <v>0</v>
      </c>
      <c r="J35" s="58">
        <f t="shared" ref="J35:J40" si="1">IFERROR((I35/$D35)^(1/(I$3-$D$3))-1,"-")</f>
        <v>-1</v>
      </c>
    </row>
    <row r="36" spans="3:10" ht="19.5" x14ac:dyDescent="0.3">
      <c r="C36" s="44" t="s">
        <v>169</v>
      </c>
      <c r="D36" s="33" t="str">
        <f>[1]NW!D36</f>
        <v>-</v>
      </c>
      <c r="E36" s="33" t="str">
        <f>[1]NW!E36</f>
        <v>-</v>
      </c>
      <c r="F36" s="33" t="str">
        <f>[1]NW!F36</f>
        <v>-</v>
      </c>
      <c r="G36" s="33" t="str">
        <f>[1]NW!G36</f>
        <v>-</v>
      </c>
      <c r="H36" s="33" t="str">
        <f>[1]NW!H36</f>
        <v>-</v>
      </c>
      <c r="I36" s="33" t="str">
        <f>[1]NW!I36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[1]NW!D37</f>
        <v>-</v>
      </c>
      <c r="E37" s="33" t="str">
        <f>[1]NW!E37</f>
        <v>-</v>
      </c>
      <c r="F37" s="33" t="str">
        <f>[1]NW!F37</f>
        <v>-</v>
      </c>
      <c r="G37" s="33" t="str">
        <f>[1]NW!G37</f>
        <v>-</v>
      </c>
      <c r="H37" s="33" t="str">
        <f>[1]NW!H37</f>
        <v>-</v>
      </c>
      <c r="I37" s="33" t="str">
        <f>[1]NW!I37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[1]NW!D38</f>
        <v>-</v>
      </c>
      <c r="E38" s="33" t="str">
        <f>[1]NW!E38</f>
        <v>-</v>
      </c>
      <c r="F38" s="33" t="str">
        <f>[1]NW!F38</f>
        <v>-</v>
      </c>
      <c r="G38" s="33" t="str">
        <f>[1]NW!G38</f>
        <v>-</v>
      </c>
      <c r="H38" s="33" t="str">
        <f>[1]NW!H38</f>
        <v>-</v>
      </c>
      <c r="I38" s="33" t="str">
        <f>[1]NW!I38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[1]NW!D39</f>
        <v>-</v>
      </c>
      <c r="E39" s="33" t="str">
        <f>[1]NW!E39</f>
        <v>-</v>
      </c>
      <c r="F39" s="33" t="str">
        <f>[1]NW!F39</f>
        <v>-</v>
      </c>
      <c r="G39" s="33" t="str">
        <f>[1]NW!G39</f>
        <v>-</v>
      </c>
      <c r="H39" s="33" t="str">
        <f>[1]NW!H39</f>
        <v>-</v>
      </c>
      <c r="I39" s="33" t="str">
        <f>[1]NW!I39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[1]NW!D42</f>
        <v>744.9</v>
      </c>
      <c r="E42" s="48">
        <f>[1]NW!E42</f>
        <v>1094.5999999999999</v>
      </c>
      <c r="F42" s="48">
        <f>[1]NW!F42</f>
        <v>1070</v>
      </c>
      <c r="G42" s="48">
        <f>[1]NW!G42</f>
        <v>1025.5999999999999</v>
      </c>
      <c r="H42" s="48">
        <f>[1]NW!H42</f>
        <v>1007.2</v>
      </c>
      <c r="I42" s="48">
        <f>[1]NW!I42</f>
        <v>1004.5</v>
      </c>
      <c r="J42" s="58">
        <f t="shared" ref="J42:J51" si="2">IFERROR((I42/$D42)^(1/(I$3-$D$3))-1,"-")</f>
        <v>1.1566192578449597E-2</v>
      </c>
    </row>
    <row r="43" spans="3:10" ht="19.5" x14ac:dyDescent="0.3">
      <c r="C43" s="36" t="s">
        <v>176</v>
      </c>
      <c r="D43" s="48">
        <f>[1]NW!D43</f>
        <v>180</v>
      </c>
      <c r="E43" s="48">
        <f>[1]NW!E43</f>
        <v>232</v>
      </c>
      <c r="F43" s="48">
        <f>[1]NW!F43</f>
        <v>224</v>
      </c>
      <c r="G43" s="48">
        <f>[1]NW!G43</f>
        <v>207</v>
      </c>
      <c r="H43" s="48">
        <f>[1]NW!H43</f>
        <v>208</v>
      </c>
      <c r="I43" s="48">
        <f>[1]NW!I43</f>
        <v>208</v>
      </c>
      <c r="J43" s="58">
        <f t="shared" si="2"/>
        <v>5.5763065318792382E-3</v>
      </c>
    </row>
    <row r="44" spans="3:10" ht="19.5" x14ac:dyDescent="0.3">
      <c r="C44" s="32" t="s">
        <v>177</v>
      </c>
      <c r="D44" s="49">
        <f>[1]NW!D44</f>
        <v>55</v>
      </c>
      <c r="E44" s="49">
        <f>[1]NW!E44</f>
        <v>56</v>
      </c>
      <c r="F44" s="49">
        <f>[1]NW!F44</f>
        <v>61</v>
      </c>
      <c r="G44" s="49">
        <f>[1]NW!G44</f>
        <v>64</v>
      </c>
      <c r="H44" s="49">
        <f>[1]NW!H44</f>
        <v>64</v>
      </c>
      <c r="I44" s="49">
        <f>[1]NW!I44</f>
        <v>64</v>
      </c>
      <c r="J44" s="61">
        <f t="shared" si="2"/>
        <v>5.8458629909283744E-3</v>
      </c>
    </row>
    <row r="45" spans="3:10" ht="19.5" x14ac:dyDescent="0.3">
      <c r="C45" s="32" t="s">
        <v>178</v>
      </c>
      <c r="D45" s="49">
        <f>[1]NW!D45</f>
        <v>9</v>
      </c>
      <c r="E45" s="49">
        <f>[1]NW!E45</f>
        <v>10</v>
      </c>
      <c r="F45" s="49">
        <f>[1]NW!F45</f>
        <v>1</v>
      </c>
      <c r="G45" s="49">
        <f>[1]NW!G45</f>
        <v>1</v>
      </c>
      <c r="H45" s="49">
        <f>[1]NW!H45</f>
        <v>1</v>
      </c>
      <c r="I45" s="49">
        <f>[1]NW!I45</f>
        <v>1</v>
      </c>
      <c r="J45" s="61">
        <f t="shared" si="2"/>
        <v>-8.1036282289134287E-2</v>
      </c>
    </row>
    <row r="46" spans="3:10" ht="19.5" x14ac:dyDescent="0.3">
      <c r="C46" s="32" t="s">
        <v>179</v>
      </c>
      <c r="D46" s="49">
        <f>[1]NW!D46</f>
        <v>0</v>
      </c>
      <c r="E46" s="49">
        <f>[1]NW!E46</f>
        <v>2</v>
      </c>
      <c r="F46" s="49">
        <f>[1]NW!F46</f>
        <v>4</v>
      </c>
      <c r="G46" s="49">
        <f>[1]NW!G46</f>
        <v>4</v>
      </c>
      <c r="H46" s="49">
        <f>[1]NW!H46</f>
        <v>4</v>
      </c>
      <c r="I46" s="49">
        <f>[1]NW!I46</f>
        <v>4</v>
      </c>
      <c r="J46" s="61" t="str">
        <f t="shared" si="2"/>
        <v>-</v>
      </c>
    </row>
    <row r="47" spans="3:10" ht="19.5" x14ac:dyDescent="0.3">
      <c r="C47" s="32" t="s">
        <v>180</v>
      </c>
      <c r="D47" s="53">
        <f>[1]NW!D47</f>
        <v>0</v>
      </c>
      <c r="E47" s="53">
        <f>[1]NW!E47</f>
        <v>3</v>
      </c>
      <c r="F47" s="53">
        <f>[1]NW!F47</f>
        <v>4</v>
      </c>
      <c r="G47" s="53">
        <f>[1]NW!G47</f>
        <v>5</v>
      </c>
      <c r="H47" s="53">
        <f>[1]NW!H47</f>
        <v>6</v>
      </c>
      <c r="I47" s="53">
        <f>[1]NW!I47</f>
        <v>6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[1]NW!D48</f>
        <v>-</v>
      </c>
      <c r="E48" s="53" t="str">
        <f>[1]NW!E48</f>
        <v>-</v>
      </c>
      <c r="F48" s="53" t="str">
        <f>[1]NW!F48</f>
        <v>-</v>
      </c>
      <c r="G48" s="53" t="str">
        <f>[1]NW!G48</f>
        <v>-</v>
      </c>
      <c r="H48" s="53" t="str">
        <f>[1]NW!H48</f>
        <v>-</v>
      </c>
      <c r="I48" s="53" t="str">
        <f>[1]NW!I48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[1]NW!E49</f>
        <v>-</v>
      </c>
      <c r="F49" s="53" t="str">
        <f>[1]NW!F49</f>
        <v>-</v>
      </c>
      <c r="G49" s="53" t="str">
        <f>[1]NW!G49</f>
        <v>-</v>
      </c>
      <c r="H49" s="53" t="str">
        <f>[1]NW!H49</f>
        <v>-</v>
      </c>
      <c r="I49" s="53" t="str">
        <f>[1]NW!I49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>
        <f>[1]NW!D50</f>
        <v>27</v>
      </c>
      <c r="E50" s="53">
        <f>[1]NW!E50</f>
        <v>27</v>
      </c>
      <c r="F50" s="53">
        <f>[1]NW!F50</f>
        <v>37</v>
      </c>
      <c r="G50" s="53">
        <f>[1]NW!G50</f>
        <v>37</v>
      </c>
      <c r="H50" s="53">
        <f>[1]NW!H50</f>
        <v>37</v>
      </c>
      <c r="I50" s="53">
        <f>[1]NW!I50</f>
        <v>37</v>
      </c>
      <c r="J50" s="61">
        <f t="shared" si="2"/>
        <v>1.2192228354188206E-2</v>
      </c>
    </row>
    <row r="51" spans="3:10" ht="19.5" x14ac:dyDescent="0.3">
      <c r="C51" s="32" t="s">
        <v>183</v>
      </c>
      <c r="D51" s="53">
        <f>[1]NW!D51</f>
        <v>89</v>
      </c>
      <c r="E51" s="53">
        <f>[1]NW!E51</f>
        <v>134</v>
      </c>
      <c r="F51" s="53">
        <f>[1]NW!F51</f>
        <v>117</v>
      </c>
      <c r="G51" s="53">
        <f>[1]NW!G51</f>
        <v>96</v>
      </c>
      <c r="H51" s="53">
        <f>[1]NW!H51</f>
        <v>96</v>
      </c>
      <c r="I51" s="53">
        <f>[1]NW!I51</f>
        <v>96</v>
      </c>
      <c r="J51" s="61">
        <f t="shared" si="2"/>
        <v>2.9162371141862042E-3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64">
        <f>[1]NW!D53</f>
        <v>1748.748</v>
      </c>
      <c r="E53" s="64">
        <f>[1]NW!E53</f>
        <v>1947.5329999999999</v>
      </c>
      <c r="F53" s="64">
        <f>[1]NW!F53</f>
        <v>2104.4259999999999</v>
      </c>
      <c r="G53" s="64">
        <f>[1]NW!G53</f>
        <v>2302.2539999999999</v>
      </c>
      <c r="H53" s="64">
        <f>[1]NW!H53</f>
        <v>2504.6129999999998</v>
      </c>
      <c r="I53" s="64">
        <f>[1]NW!I53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65">
        <f>[1]NW!D54</f>
        <v>0.90497737556561086</v>
      </c>
      <c r="E54" s="65">
        <f>[1]NW!E54</f>
        <v>0.80645161290322587</v>
      </c>
      <c r="F54" s="65">
        <f>[1]NW!F54</f>
        <v>0.79744816586921852</v>
      </c>
      <c r="G54" s="65">
        <f>[1]NW!G54</f>
        <v>0.80450522928399026</v>
      </c>
      <c r="H54" s="65">
        <f>[1]NW!H54</f>
        <v>0.81632653061224481</v>
      </c>
      <c r="I54" s="65">
        <f>[1]NW!I54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65">
        <f>[1]NW!D55</f>
        <v>99.02</v>
      </c>
      <c r="E55" s="65">
        <f>[1]NW!E55</f>
        <v>81.621052631578962</v>
      </c>
      <c r="F55" s="65">
        <f>[1]NW!F55</f>
        <v>90.26315789473685</v>
      </c>
      <c r="G55" s="65">
        <f>[1]NW!G55</f>
        <v>97.989473684210537</v>
      </c>
      <c r="H55" s="65">
        <f>[1]NW!H55</f>
        <v>102.4</v>
      </c>
      <c r="I55" s="65">
        <f>[1]NW!I55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65">
        <f>[1]NW!D56</f>
        <v>4.3899999999999997</v>
      </c>
      <c r="E56" s="65">
        <f>[1]NW!E56</f>
        <v>3.85</v>
      </c>
      <c r="F56" s="65">
        <f>[1]NW!F56</f>
        <v>4.0999999999999996</v>
      </c>
      <c r="G56" s="65">
        <f>[1]NW!G56</f>
        <v>4.2499999999999964</v>
      </c>
      <c r="H56" s="65">
        <f>[1]NW!H56</f>
        <v>4.3999999999999932</v>
      </c>
      <c r="I56" s="65">
        <f>[1]NW!I56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7"/>
  <sheetViews>
    <sheetView showGridLines="0" topLeftCell="C3" zoomScaleNormal="100" zoomScaleSheetLayoutView="85" workbookViewId="0">
      <selection activeCell="C3" sqref="C3"/>
    </sheetView>
  </sheetViews>
  <sheetFormatPr defaultColWidth="9.140625" defaultRowHeight="15.75" x14ac:dyDescent="0.25"/>
  <cols>
    <col min="1" max="1" width="2" style="27" customWidth="1"/>
    <col min="2" max="2" width="2.140625" style="27" customWidth="1"/>
    <col min="3" max="3" width="48.5703125" style="27" customWidth="1"/>
    <col min="4" max="9" width="13.7109375" style="27" customWidth="1"/>
    <col min="10" max="10" width="15.28515625" style="55" customWidth="1"/>
    <col min="11" max="13" width="9.140625" style="27"/>
    <col min="14" max="14" width="38.42578125" style="27" customWidth="1"/>
    <col min="15" max="16384" width="9.140625" style="27"/>
  </cols>
  <sheetData>
    <row r="1" spans="3:10" ht="5.25" customHeight="1" x14ac:dyDescent="0.25"/>
    <row r="2" spans="3:10" ht="5.25" customHeight="1" x14ac:dyDescent="0.25"/>
    <row r="3" spans="3:10" ht="58.5" x14ac:dyDescent="0.3">
      <c r="C3" s="29" t="s">
        <v>205</v>
      </c>
      <c r="D3" s="30">
        <v>2014</v>
      </c>
      <c r="E3" s="30">
        <v>2020</v>
      </c>
      <c r="F3" s="30">
        <v>2025</v>
      </c>
      <c r="G3" s="30">
        <v>2030</v>
      </c>
      <c r="H3" s="30">
        <v>2035</v>
      </c>
      <c r="I3" s="30">
        <v>2040</v>
      </c>
      <c r="J3" s="31" t="s">
        <v>137</v>
      </c>
    </row>
    <row r="4" spans="3:10" ht="19.5" x14ac:dyDescent="0.3">
      <c r="C4" s="78" t="s">
        <v>138</v>
      </c>
      <c r="D4" s="79"/>
      <c r="E4" s="79"/>
      <c r="F4" s="79"/>
      <c r="G4" s="79"/>
      <c r="H4" s="79"/>
      <c r="I4" s="79"/>
      <c r="J4" s="80"/>
    </row>
    <row r="5" spans="3:10" ht="19.5" x14ac:dyDescent="0.3">
      <c r="C5" s="32" t="s">
        <v>139</v>
      </c>
      <c r="D5" s="33">
        <f>[1]NU!D5</f>
        <v>2098</v>
      </c>
      <c r="E5" s="33">
        <f>[1]NU!E5</f>
        <v>2322</v>
      </c>
      <c r="F5" s="33">
        <f>[1]NU!F5</f>
        <v>2434</v>
      </c>
      <c r="G5" s="33">
        <f>[1]NU!G5</f>
        <v>2548</v>
      </c>
      <c r="H5" s="33">
        <f>[1]NU!H5</f>
        <v>2650</v>
      </c>
      <c r="I5" s="33">
        <f>[1]NU!I5</f>
        <v>2751</v>
      </c>
      <c r="J5" s="56">
        <f>IFERROR((I5/$D5)^(1/(I$3-$D$3))-1,"-")</f>
        <v>1.0476808030673856E-2</v>
      </c>
    </row>
    <row r="6" spans="3:10" ht="19.5" x14ac:dyDescent="0.3">
      <c r="C6" s="32" t="s">
        <v>140</v>
      </c>
      <c r="D6" s="33">
        <f>[1]NU!D6</f>
        <v>36.6</v>
      </c>
      <c r="E6" s="33">
        <f>[1]NU!E6</f>
        <v>38.299999999999997</v>
      </c>
      <c r="F6" s="33">
        <f>[1]NU!F6</f>
        <v>39.200000000000003</v>
      </c>
      <c r="G6" s="33">
        <f>[1]NU!G6</f>
        <v>39.9</v>
      </c>
      <c r="H6" s="33">
        <f>[1]NU!H6</f>
        <v>40.299999999999997</v>
      </c>
      <c r="I6" s="33">
        <f>[1]NU!I6</f>
        <v>40.6</v>
      </c>
      <c r="J6" s="61">
        <f>IFERROR((I6/$D6)^(1/(I$3-$D$3))-1,"-")</f>
        <v>3.9971916302801169E-3</v>
      </c>
    </row>
    <row r="7" spans="3:10" ht="19.5" x14ac:dyDescent="0.3">
      <c r="C7" s="32" t="s">
        <v>141</v>
      </c>
      <c r="D7" s="33">
        <f>[1]NU!D7</f>
        <v>57322.404371584693</v>
      </c>
      <c r="E7" s="33">
        <f>[1]NU!E7</f>
        <v>60626.631853785904</v>
      </c>
      <c r="F7" s="33">
        <f>[1]NU!F7</f>
        <v>62091.836734693868</v>
      </c>
      <c r="G7" s="33">
        <f>[1]NU!G7</f>
        <v>63859.649122807023</v>
      </c>
      <c r="H7" s="33">
        <f>[1]NU!H7</f>
        <v>65756.823821339945</v>
      </c>
      <c r="I7" s="33">
        <f>[1]NU!I7</f>
        <v>67758.620689655174</v>
      </c>
      <c r="J7" s="61">
        <f>IFERROR((I7/$D7)^(1/(I$3-$D$3))-1,"-")</f>
        <v>6.4538192481118362E-3</v>
      </c>
    </row>
    <row r="8" spans="3:10" ht="19.5" x14ac:dyDescent="0.3">
      <c r="C8" s="81" t="s">
        <v>142</v>
      </c>
      <c r="D8" s="82"/>
      <c r="E8" s="82"/>
      <c r="F8" s="82"/>
      <c r="G8" s="82"/>
      <c r="H8" s="82"/>
      <c r="I8" s="82"/>
      <c r="J8" s="83"/>
    </row>
    <row r="9" spans="3:10" ht="19.5" x14ac:dyDescent="0.3">
      <c r="C9" s="36" t="s">
        <v>143</v>
      </c>
      <c r="D9" s="37">
        <f>[1]NU!D9</f>
        <v>3.6229</v>
      </c>
      <c r="E9" s="37">
        <f>[1]NU!E9</f>
        <v>3.9475000000000002</v>
      </c>
      <c r="F9" s="37">
        <f>[1]NU!F9</f>
        <v>3.9695000000000005</v>
      </c>
      <c r="G9" s="37">
        <f>[1]NU!G9</f>
        <v>3.9808000000000003</v>
      </c>
      <c r="H9" s="37">
        <f>[1]NU!H9</f>
        <v>3.9813000000000001</v>
      </c>
      <c r="I9" s="37">
        <f>[1]NU!I9</f>
        <v>3.9669000000000003</v>
      </c>
      <c r="J9" s="58">
        <f>IFERROR((I9/$D9)^(1/(I$3-$D$3))-1,"-")</f>
        <v>3.4949440146698763E-3</v>
      </c>
    </row>
    <row r="10" spans="3:10" ht="19.5" x14ac:dyDescent="0.25">
      <c r="C10" s="39" t="s">
        <v>144</v>
      </c>
      <c r="D10" s="40"/>
      <c r="E10" s="40"/>
      <c r="F10" s="40"/>
      <c r="G10" s="40"/>
      <c r="H10" s="40"/>
      <c r="I10" s="40"/>
      <c r="J10" s="66"/>
    </row>
    <row r="11" spans="3:10" ht="19.5" x14ac:dyDescent="0.3">
      <c r="C11" s="32" t="s">
        <v>145</v>
      </c>
      <c r="D11" s="33">
        <f>[1]NU!D11</f>
        <v>0.1532</v>
      </c>
      <c r="E11" s="33">
        <f>[1]NU!E11</f>
        <v>0.16289999999999999</v>
      </c>
      <c r="F11" s="33">
        <f>[1]NU!F11</f>
        <v>0.17079999999999998</v>
      </c>
      <c r="G11" s="33">
        <f>[1]NU!G11</f>
        <v>0.1782</v>
      </c>
      <c r="H11" s="33">
        <f>[1]NU!H11</f>
        <v>0.19140000000000001</v>
      </c>
      <c r="I11" s="33">
        <f>[1]NU!I11</f>
        <v>0.20530000000000001</v>
      </c>
      <c r="J11" s="61">
        <f>IFERROR((I11/$D11)^(1/(I$3-$D$3))-1,"-")</f>
        <v>1.1322390299272955E-2</v>
      </c>
    </row>
    <row r="12" spans="3:10" ht="19.5" x14ac:dyDescent="0.3">
      <c r="C12" s="32" t="s">
        <v>146</v>
      </c>
      <c r="D12" s="33">
        <f>[1]NU!D12</f>
        <v>0.30049999999999999</v>
      </c>
      <c r="E12" s="33">
        <f>[1]NU!E12</f>
        <v>0.30930000000000002</v>
      </c>
      <c r="F12" s="33">
        <f>[1]NU!F12</f>
        <v>0.31559999999999999</v>
      </c>
      <c r="G12" s="33">
        <f>[1]NU!G12</f>
        <v>0.31970000000000004</v>
      </c>
      <c r="H12" s="33">
        <f>[1]NU!H12</f>
        <v>0.31960000000000005</v>
      </c>
      <c r="I12" s="33">
        <f>[1]NU!I12</f>
        <v>0.31509999999999999</v>
      </c>
      <c r="J12" s="61">
        <f>IFERROR((I12/$D12)^(1/(I$3-$D$3))-1,"-")</f>
        <v>1.8263694304221367E-3</v>
      </c>
    </row>
    <row r="13" spans="3:10" ht="19.5" x14ac:dyDescent="0.3">
      <c r="C13" s="32" t="s">
        <v>147</v>
      </c>
      <c r="D13" s="33">
        <f>[1]NU!D13</f>
        <v>1.5376000000000001</v>
      </c>
      <c r="E13" s="33">
        <f>[1]NU!E13</f>
        <v>1.7501</v>
      </c>
      <c r="F13" s="33">
        <f>[1]NU!F13</f>
        <v>1.7429999999999999</v>
      </c>
      <c r="G13" s="33">
        <f>[1]NU!G13</f>
        <v>1.7363999999999999</v>
      </c>
      <c r="H13" s="33">
        <f>[1]NU!H13</f>
        <v>1.7274</v>
      </c>
      <c r="I13" s="33">
        <f>[1]NU!I13</f>
        <v>1.718</v>
      </c>
      <c r="J13" s="61">
        <f>IFERROR((I13/$D13)^(1/(I$3-$D$3))-1,"-")</f>
        <v>4.2759645874754781E-3</v>
      </c>
    </row>
    <row r="14" spans="3:10" ht="19.5" x14ac:dyDescent="0.3">
      <c r="C14" s="32" t="s">
        <v>148</v>
      </c>
      <c r="D14" s="33">
        <f>[1]NU!D14</f>
        <v>1.6316000000000002</v>
      </c>
      <c r="E14" s="33">
        <f>[1]NU!E14</f>
        <v>1.7252000000000001</v>
      </c>
      <c r="F14" s="33">
        <f>[1]NU!F14</f>
        <v>1.7402000000000002</v>
      </c>
      <c r="G14" s="33">
        <f>[1]NU!G14</f>
        <v>1.7466999999999997</v>
      </c>
      <c r="H14" s="33">
        <f>[1]NU!H14</f>
        <v>1.7430000000000001</v>
      </c>
      <c r="I14" s="33">
        <f>[1]NU!I14</f>
        <v>1.7285999999999999</v>
      </c>
      <c r="J14" s="61">
        <f>IFERROR((I14/$D14)^(1/(I$3-$D$3))-1,"-")</f>
        <v>2.2236495680445501E-3</v>
      </c>
    </row>
    <row r="15" spans="3:10" ht="19.5" x14ac:dyDescent="0.3">
      <c r="C15" s="39" t="s">
        <v>149</v>
      </c>
      <c r="D15" s="33"/>
      <c r="E15" s="33"/>
      <c r="F15" s="33"/>
      <c r="G15" s="33"/>
      <c r="H15" s="33"/>
      <c r="I15" s="33"/>
      <c r="J15" s="61"/>
    </row>
    <row r="16" spans="3:10" ht="19.5" x14ac:dyDescent="0.3">
      <c r="C16" s="32" t="s">
        <v>150</v>
      </c>
      <c r="D16" s="33">
        <f>[1]NU!D16</f>
        <v>0.53559999999999997</v>
      </c>
      <c r="E16" s="33">
        <f>[1]NU!E16</f>
        <v>0.57820000000000005</v>
      </c>
      <c r="F16" s="33">
        <f>[1]NU!F16</f>
        <v>0.58819999999999995</v>
      </c>
      <c r="G16" s="33">
        <f>[1]NU!G16</f>
        <v>0.59909999999999997</v>
      </c>
      <c r="H16" s="33">
        <f>[1]NU!H16</f>
        <v>0.61409999999999998</v>
      </c>
      <c r="I16" s="33">
        <f>[1]NU!I16</f>
        <v>0.62719999999999998</v>
      </c>
      <c r="J16" s="61">
        <f>IFERROR((I16/$D16)^(1/(I$3-$D$3))-1,"-")</f>
        <v>6.090698532664085E-3</v>
      </c>
    </row>
    <row r="17" spans="3:10" ht="19.5" x14ac:dyDescent="0.3">
      <c r="C17" s="32" t="s">
        <v>151</v>
      </c>
      <c r="D17" s="33">
        <f>[1]NU!D17</f>
        <v>0</v>
      </c>
      <c r="E17" s="33">
        <f>[1]NU!E17</f>
        <v>0</v>
      </c>
      <c r="F17" s="33">
        <f>[1]NU!F17</f>
        <v>0</v>
      </c>
      <c r="G17" s="33">
        <f>[1]NU!G17</f>
        <v>0</v>
      </c>
      <c r="H17" s="33">
        <f>[1]NU!H17</f>
        <v>0</v>
      </c>
      <c r="I17" s="33">
        <f>[1]NU!I17</f>
        <v>0</v>
      </c>
      <c r="J17" s="61" t="str">
        <f>IFERROR((I17/$D17)^(1/(I$3-$D$3))-1,"-")</f>
        <v>-</v>
      </c>
    </row>
    <row r="18" spans="3:10" ht="19.5" x14ac:dyDescent="0.3">
      <c r="C18" s="32" t="s">
        <v>152</v>
      </c>
      <c r="D18" s="33">
        <f>[1]NU!D18</f>
        <v>3.0842000000000001</v>
      </c>
      <c r="E18" s="33">
        <f>[1]NU!E18</f>
        <v>3.3656999999999999</v>
      </c>
      <c r="F18" s="33">
        <f>[1]NU!F18</f>
        <v>3.3775000000000004</v>
      </c>
      <c r="G18" s="33">
        <f>[1]NU!G18</f>
        <v>3.3779000000000003</v>
      </c>
      <c r="H18" s="33">
        <f>[1]NU!H18</f>
        <v>3.3633000000000002</v>
      </c>
      <c r="I18" s="33">
        <f>[1]NU!I18</f>
        <v>3.3357000000000006</v>
      </c>
      <c r="J18" s="61">
        <f>IFERROR((I18/$D18)^(1/(I$3-$D$3))-1,"-")</f>
        <v>3.01955924926256E-3</v>
      </c>
    </row>
    <row r="19" spans="3:10" ht="19.5" x14ac:dyDescent="0.3">
      <c r="C19" s="32" t="s">
        <v>153</v>
      </c>
      <c r="D19" s="33">
        <f>[1]NU!D19</f>
        <v>3.0999999999999999E-3</v>
      </c>
      <c r="E19" s="33">
        <f>[1]NU!E19</f>
        <v>3.5999999999999999E-3</v>
      </c>
      <c r="F19" s="33">
        <f>[1]NU!F19</f>
        <v>3.8E-3</v>
      </c>
      <c r="G19" s="33">
        <f>[1]NU!G19</f>
        <v>3.8E-3</v>
      </c>
      <c r="H19" s="33">
        <f>[1]NU!H19</f>
        <v>3.8999999999999998E-3</v>
      </c>
      <c r="I19" s="33">
        <f>[1]NU!I19</f>
        <v>4.0000000000000001E-3</v>
      </c>
      <c r="J19" s="61">
        <f>IFERROR((I19/$D19)^(1/(I$3-$D$3))-1,"-")</f>
        <v>9.8517602613599209E-3</v>
      </c>
    </row>
    <row r="20" spans="3:10" ht="19.5" x14ac:dyDescent="0.3">
      <c r="C20" s="36" t="s">
        <v>154</v>
      </c>
      <c r="D20" s="37">
        <f>[1]NU!D20</f>
        <v>4.6965000000000003</v>
      </c>
      <c r="E20" s="37">
        <f>[1]NU!E20</f>
        <v>4.6347000000000005</v>
      </c>
      <c r="F20" s="37">
        <f>[1]NU!F20</f>
        <v>4.7010000000000005</v>
      </c>
      <c r="G20" s="37">
        <f>[1]NU!G20</f>
        <v>4.7173999999999996</v>
      </c>
      <c r="H20" s="37">
        <f>[1]NU!H20</f>
        <v>4.7573000000000008</v>
      </c>
      <c r="I20" s="37">
        <f>[1]NU!I20</f>
        <v>4.7976999999999999</v>
      </c>
      <c r="J20" s="58">
        <f>IFERROR((I20/$D20)^(1/(I$3-$D$3))-1,"-")</f>
        <v>8.2030110760222819E-4</v>
      </c>
    </row>
    <row r="21" spans="3:10" ht="19.5" x14ac:dyDescent="0.3">
      <c r="C21" s="69" t="s">
        <v>155</v>
      </c>
      <c r="D21" s="42"/>
      <c r="E21" s="42"/>
      <c r="F21" s="42"/>
      <c r="G21" s="42"/>
      <c r="H21" s="42"/>
      <c r="I21" s="42"/>
      <c r="J21" s="62"/>
    </row>
    <row r="22" spans="3:10" ht="19.5" x14ac:dyDescent="0.3">
      <c r="C22" s="36" t="s">
        <v>156</v>
      </c>
      <c r="D22" s="37" t="str">
        <f>[1]NU!D22</f>
        <v>-</v>
      </c>
      <c r="E22" s="37" t="str">
        <f>[1]NU!E22</f>
        <v>-</v>
      </c>
      <c r="F22" s="37" t="str">
        <f>[1]NU!F22</f>
        <v>-</v>
      </c>
      <c r="G22" s="37" t="str">
        <f>[1]NU!G22</f>
        <v>-</v>
      </c>
      <c r="H22" s="37" t="str">
        <f>[1]NU!H22</f>
        <v>-</v>
      </c>
      <c r="I22" s="37" t="str">
        <f>[1]NU!I22</f>
        <v>-</v>
      </c>
      <c r="J22" s="58" t="str">
        <f t="shared" ref="J22:J33" si="0">IFERROR((I22/$D22)^(1/(I$3-$D$3))-1,"-")</f>
        <v>-</v>
      </c>
    </row>
    <row r="23" spans="3:10" ht="19.5" x14ac:dyDescent="0.3">
      <c r="C23" s="44" t="s">
        <v>157</v>
      </c>
      <c r="D23" s="33" t="str">
        <f>[1]NU!D23</f>
        <v>-</v>
      </c>
      <c r="E23" s="33" t="str">
        <f>[1]NU!E23</f>
        <v>-</v>
      </c>
      <c r="F23" s="33" t="str">
        <f>[1]NU!F23</f>
        <v>-</v>
      </c>
      <c r="G23" s="33" t="str">
        <f>[1]NU!G23</f>
        <v>-</v>
      </c>
      <c r="H23" s="33" t="str">
        <f>[1]NU!H23</f>
        <v>-</v>
      </c>
      <c r="I23" s="33" t="str">
        <f>[1]NU!I23</f>
        <v>-</v>
      </c>
      <c r="J23" s="61" t="str">
        <f t="shared" si="0"/>
        <v>-</v>
      </c>
    </row>
    <row r="24" spans="3:10" ht="19.5" x14ac:dyDescent="0.3">
      <c r="C24" s="44" t="s">
        <v>158</v>
      </c>
      <c r="D24" s="33" t="str">
        <f>[1]NU!D24</f>
        <v>-</v>
      </c>
      <c r="E24" s="33" t="str">
        <f>[1]NU!E24</f>
        <v>-</v>
      </c>
      <c r="F24" s="33" t="str">
        <f>[1]NU!F24</f>
        <v>-</v>
      </c>
      <c r="G24" s="33" t="str">
        <f>[1]NU!G24</f>
        <v>-</v>
      </c>
      <c r="H24" s="33" t="str">
        <f>[1]NU!H24</f>
        <v>-</v>
      </c>
      <c r="I24" s="33" t="str">
        <f>[1]NU!I24</f>
        <v>-</v>
      </c>
      <c r="J24" s="61" t="str">
        <f t="shared" si="0"/>
        <v>-</v>
      </c>
    </row>
    <row r="25" spans="3:10" ht="19.5" x14ac:dyDescent="0.3">
      <c r="C25" s="44" t="s">
        <v>159</v>
      </c>
      <c r="D25" s="33" t="str">
        <f>[1]NU!D25</f>
        <v>-</v>
      </c>
      <c r="E25" s="33" t="str">
        <f>[1]NU!E25</f>
        <v>-</v>
      </c>
      <c r="F25" s="33" t="str">
        <f>[1]NU!F25</f>
        <v>-</v>
      </c>
      <c r="G25" s="33" t="str">
        <f>[1]NU!G25</f>
        <v>-</v>
      </c>
      <c r="H25" s="33" t="str">
        <f>[1]NU!H25</f>
        <v>-</v>
      </c>
      <c r="I25" s="33" t="str">
        <f>[1]NU!I25</f>
        <v>-</v>
      </c>
      <c r="J25" s="61" t="str">
        <f t="shared" si="0"/>
        <v>-</v>
      </c>
    </row>
    <row r="26" spans="3:10" ht="19.5" x14ac:dyDescent="0.3">
      <c r="C26" s="44" t="s">
        <v>160</v>
      </c>
      <c r="D26" s="33" t="str">
        <f>[1]NU!D26</f>
        <v>-</v>
      </c>
      <c r="E26" s="33" t="str">
        <f>[1]NU!E26</f>
        <v>-</v>
      </c>
      <c r="F26" s="33" t="str">
        <f>[1]NU!F26</f>
        <v>-</v>
      </c>
      <c r="G26" s="33" t="str">
        <f>[1]NU!G26</f>
        <v>-</v>
      </c>
      <c r="H26" s="33" t="str">
        <f>[1]NU!H26</f>
        <v>-</v>
      </c>
      <c r="I26" s="33" t="str">
        <f>[1]NU!I26</f>
        <v>-</v>
      </c>
      <c r="J26" s="61" t="str">
        <f t="shared" si="0"/>
        <v>-</v>
      </c>
    </row>
    <row r="27" spans="3:10" ht="19.5" x14ac:dyDescent="0.3">
      <c r="C27" s="44" t="s">
        <v>161</v>
      </c>
      <c r="D27" s="33" t="str">
        <f>[1]NU!D27</f>
        <v>-</v>
      </c>
      <c r="E27" s="33" t="str">
        <f>[1]NU!E27</f>
        <v>-</v>
      </c>
      <c r="F27" s="33" t="str">
        <f>[1]NU!F27</f>
        <v>-</v>
      </c>
      <c r="G27" s="33" t="str">
        <f>[1]NU!G27</f>
        <v>-</v>
      </c>
      <c r="H27" s="33" t="str">
        <f>[1]NU!H27</f>
        <v>-</v>
      </c>
      <c r="I27" s="33" t="str">
        <f>[1]NU!I27</f>
        <v>-</v>
      </c>
      <c r="J27" s="61" t="str">
        <f t="shared" si="0"/>
        <v>-</v>
      </c>
    </row>
    <row r="28" spans="3:10" ht="19.5" x14ac:dyDescent="0.3">
      <c r="C28" s="44" t="s">
        <v>162</v>
      </c>
      <c r="D28" s="33" t="str">
        <f>[1]NU!D28</f>
        <v>-</v>
      </c>
      <c r="E28" s="33" t="str">
        <f>[1]NU!E28</f>
        <v>-</v>
      </c>
      <c r="F28" s="33" t="str">
        <f>[1]NU!F28</f>
        <v>-</v>
      </c>
      <c r="G28" s="33" t="str">
        <f>[1]NU!G28</f>
        <v>-</v>
      </c>
      <c r="H28" s="33" t="str">
        <f>[1]NU!H28</f>
        <v>-</v>
      </c>
      <c r="I28" s="33" t="str">
        <f>[1]NU!I28</f>
        <v>-</v>
      </c>
      <c r="J28" s="61" t="str">
        <f t="shared" si="0"/>
        <v>-</v>
      </c>
    </row>
    <row r="29" spans="3:10" ht="19.5" x14ac:dyDescent="0.3">
      <c r="C29" s="36" t="s">
        <v>163</v>
      </c>
      <c r="D29" s="37" t="str">
        <f>[1]NU!D29</f>
        <v>-</v>
      </c>
      <c r="E29" s="37" t="str">
        <f>[1]NU!E29</f>
        <v>-</v>
      </c>
      <c r="F29" s="37" t="str">
        <f>[1]NU!F29</f>
        <v>-</v>
      </c>
      <c r="G29" s="37" t="str">
        <f>[1]NU!G29</f>
        <v>-</v>
      </c>
      <c r="H29" s="37" t="str">
        <f>[1]NU!H29</f>
        <v>-</v>
      </c>
      <c r="I29" s="37" t="str">
        <f>[1]NU!I29</f>
        <v>-</v>
      </c>
      <c r="J29" s="58" t="str">
        <f t="shared" si="0"/>
        <v>-</v>
      </c>
    </row>
    <row r="30" spans="3:10" ht="19.5" x14ac:dyDescent="0.3">
      <c r="C30" s="44" t="s">
        <v>164</v>
      </c>
      <c r="D30" s="33" t="str">
        <f>[1]NU!D30</f>
        <v>-</v>
      </c>
      <c r="E30" s="33" t="str">
        <f>[1]NU!E30</f>
        <v>-</v>
      </c>
      <c r="F30" s="33" t="str">
        <f>[1]NU!F30</f>
        <v>-</v>
      </c>
      <c r="G30" s="33" t="str">
        <f>[1]NU!G30</f>
        <v>-</v>
      </c>
      <c r="H30" s="33" t="str">
        <f>[1]NU!H30</f>
        <v>-</v>
      </c>
      <c r="I30" s="33" t="str">
        <f>[1]NU!I30</f>
        <v>-</v>
      </c>
      <c r="J30" s="61" t="str">
        <f t="shared" si="0"/>
        <v>-</v>
      </c>
    </row>
    <row r="31" spans="3:10" ht="19.5" x14ac:dyDescent="0.3">
      <c r="C31" s="44" t="s">
        <v>165</v>
      </c>
      <c r="D31" s="33" t="str">
        <f>[1]NU!D31</f>
        <v>-</v>
      </c>
      <c r="E31" s="33" t="str">
        <f>[1]NU!E31</f>
        <v>-</v>
      </c>
      <c r="F31" s="33" t="str">
        <f>[1]NU!F31</f>
        <v>-</v>
      </c>
      <c r="G31" s="33" t="str">
        <f>[1]NU!G31</f>
        <v>-</v>
      </c>
      <c r="H31" s="33" t="str">
        <f>[1]NU!H31</f>
        <v>-</v>
      </c>
      <c r="I31" s="33" t="str">
        <f>[1]NU!I31</f>
        <v>-</v>
      </c>
      <c r="J31" s="61" t="str">
        <f t="shared" si="0"/>
        <v>-</v>
      </c>
    </row>
    <row r="32" spans="3:10" ht="19.5" x14ac:dyDescent="0.3">
      <c r="C32" s="44" t="s">
        <v>166</v>
      </c>
      <c r="D32" s="33" t="str">
        <f>[1]NU!D32</f>
        <v>-</v>
      </c>
      <c r="E32" s="33" t="str">
        <f>[1]NU!E32</f>
        <v>-</v>
      </c>
      <c r="F32" s="33" t="str">
        <f>[1]NU!F32</f>
        <v>-</v>
      </c>
      <c r="G32" s="33" t="str">
        <f>[1]NU!G32</f>
        <v>-</v>
      </c>
      <c r="H32" s="33" t="str">
        <f>[1]NU!H32</f>
        <v>-</v>
      </c>
      <c r="I32" s="33" t="str">
        <f>[1]NU!I32</f>
        <v>-</v>
      </c>
      <c r="J32" s="61" t="str">
        <f t="shared" si="0"/>
        <v>-</v>
      </c>
    </row>
    <row r="33" spans="3:10" ht="19.5" x14ac:dyDescent="0.3">
      <c r="C33" s="44" t="s">
        <v>159</v>
      </c>
      <c r="D33" s="33" t="str">
        <f>[1]NU!D33</f>
        <v>-</v>
      </c>
      <c r="E33" s="33" t="str">
        <f>[1]NU!E33</f>
        <v>-</v>
      </c>
      <c r="F33" s="33" t="str">
        <f>[1]NU!F33</f>
        <v>-</v>
      </c>
      <c r="G33" s="33" t="str">
        <f>[1]NU!G33</f>
        <v>-</v>
      </c>
      <c r="H33" s="33" t="str">
        <f>[1]NU!H33</f>
        <v>-</v>
      </c>
      <c r="I33" s="33" t="str">
        <f>[1]NU!I33</f>
        <v>-</v>
      </c>
      <c r="J33" s="61" t="str">
        <f t="shared" si="0"/>
        <v>-</v>
      </c>
    </row>
    <row r="34" spans="3:10" ht="19.5" x14ac:dyDescent="0.3">
      <c r="C34" s="70" t="s">
        <v>167</v>
      </c>
      <c r="D34" s="45"/>
      <c r="E34" s="45"/>
      <c r="F34" s="45"/>
      <c r="G34" s="45"/>
      <c r="H34" s="45"/>
      <c r="I34" s="45"/>
      <c r="J34" s="63"/>
    </row>
    <row r="35" spans="3:10" ht="21.75" x14ac:dyDescent="0.3">
      <c r="C35" s="36" t="s">
        <v>253</v>
      </c>
      <c r="D35" s="37" t="str">
        <f>[1]NU!D35</f>
        <v>-</v>
      </c>
      <c r="E35" s="37" t="str">
        <f>[1]NU!E35</f>
        <v>-</v>
      </c>
      <c r="F35" s="37" t="str">
        <f>[1]NU!F35</f>
        <v>-</v>
      </c>
      <c r="G35" s="37" t="str">
        <f>[1]NU!G35</f>
        <v>-</v>
      </c>
      <c r="H35" s="37" t="str">
        <f>[1]NU!H35</f>
        <v>-</v>
      </c>
      <c r="I35" s="37" t="str">
        <f>[1]NU!I35</f>
        <v>-</v>
      </c>
      <c r="J35" s="58" t="str">
        <f t="shared" ref="J35:J40" si="1">IFERROR((I35/$D35)^(1/(I$3-$D$3))-1,"-")</f>
        <v>-</v>
      </c>
    </row>
    <row r="36" spans="3:10" ht="19.5" x14ac:dyDescent="0.3">
      <c r="C36" s="44" t="s">
        <v>169</v>
      </c>
      <c r="D36" s="33" t="str">
        <f>[1]NU!D36</f>
        <v>-</v>
      </c>
      <c r="E36" s="33" t="str">
        <f>[1]NU!E36</f>
        <v>-</v>
      </c>
      <c r="F36" s="33" t="str">
        <f>[1]NU!F36</f>
        <v>-</v>
      </c>
      <c r="G36" s="33" t="str">
        <f>[1]NU!G36</f>
        <v>-</v>
      </c>
      <c r="H36" s="33" t="str">
        <f>[1]NU!H36</f>
        <v>-</v>
      </c>
      <c r="I36" s="33" t="str">
        <f>[1]NU!I36</f>
        <v>-</v>
      </c>
      <c r="J36" s="61" t="str">
        <f t="shared" si="1"/>
        <v>-</v>
      </c>
    </row>
    <row r="37" spans="3:10" ht="19.5" x14ac:dyDescent="0.3">
      <c r="C37" s="44" t="s">
        <v>170</v>
      </c>
      <c r="D37" s="33" t="str">
        <f>[1]NU!D37</f>
        <v>-</v>
      </c>
      <c r="E37" s="33" t="str">
        <f>[1]NU!E37</f>
        <v>-</v>
      </c>
      <c r="F37" s="33" t="str">
        <f>[1]NU!F37</f>
        <v>-</v>
      </c>
      <c r="G37" s="33" t="str">
        <f>[1]NU!G37</f>
        <v>-</v>
      </c>
      <c r="H37" s="33" t="str">
        <f>[1]NU!H37</f>
        <v>-</v>
      </c>
      <c r="I37" s="33" t="str">
        <f>[1]NU!I37</f>
        <v>-</v>
      </c>
      <c r="J37" s="61" t="str">
        <f t="shared" si="1"/>
        <v>-</v>
      </c>
    </row>
    <row r="38" spans="3:10" ht="19.5" x14ac:dyDescent="0.3">
      <c r="C38" s="44" t="s">
        <v>171</v>
      </c>
      <c r="D38" s="33" t="str">
        <f>[1]NU!D38</f>
        <v>-</v>
      </c>
      <c r="E38" s="33" t="str">
        <f>[1]NU!E38</f>
        <v>-</v>
      </c>
      <c r="F38" s="33" t="str">
        <f>[1]NU!F38</f>
        <v>-</v>
      </c>
      <c r="G38" s="33" t="str">
        <f>[1]NU!G38</f>
        <v>-</v>
      </c>
      <c r="H38" s="33" t="str">
        <f>[1]NU!H38</f>
        <v>-</v>
      </c>
      <c r="I38" s="33" t="str">
        <f>[1]NU!I38</f>
        <v>-</v>
      </c>
      <c r="J38" s="61" t="str">
        <f t="shared" si="1"/>
        <v>-</v>
      </c>
    </row>
    <row r="39" spans="3:10" ht="19.5" x14ac:dyDescent="0.3">
      <c r="C39" s="44" t="s">
        <v>172</v>
      </c>
      <c r="D39" s="33" t="str">
        <f>[1]NU!D39</f>
        <v>-</v>
      </c>
      <c r="E39" s="33" t="str">
        <f>[1]NU!E39</f>
        <v>-</v>
      </c>
      <c r="F39" s="33" t="str">
        <f>[1]NU!F39</f>
        <v>-</v>
      </c>
      <c r="G39" s="33" t="str">
        <f>[1]NU!G39</f>
        <v>-</v>
      </c>
      <c r="H39" s="33" t="str">
        <f>[1]NU!H39</f>
        <v>-</v>
      </c>
      <c r="I39" s="33" t="str">
        <f>[1]NU!I39</f>
        <v>-</v>
      </c>
      <c r="J39" s="61" t="str">
        <f t="shared" si="1"/>
        <v>-</v>
      </c>
    </row>
    <row r="40" spans="3:10" ht="19.5" x14ac:dyDescent="0.3">
      <c r="C40" s="44" t="s">
        <v>173</v>
      </c>
      <c r="D40" s="33" t="s">
        <v>189</v>
      </c>
      <c r="E40" s="33" t="s">
        <v>189</v>
      </c>
      <c r="F40" s="33" t="s">
        <v>189</v>
      </c>
      <c r="G40" s="33" t="s">
        <v>189</v>
      </c>
      <c r="H40" s="33" t="s">
        <v>189</v>
      </c>
      <c r="I40" s="33" t="s">
        <v>189</v>
      </c>
      <c r="J40" s="61" t="str">
        <f t="shared" si="1"/>
        <v>-</v>
      </c>
    </row>
    <row r="41" spans="3:10" ht="19.5" x14ac:dyDescent="0.3">
      <c r="C41" s="69" t="s">
        <v>174</v>
      </c>
      <c r="D41" s="30"/>
      <c r="E41" s="30"/>
      <c r="F41" s="30"/>
      <c r="G41" s="30"/>
      <c r="H41" s="30"/>
      <c r="I41" s="30"/>
      <c r="J41" s="50"/>
    </row>
    <row r="42" spans="3:10" ht="19.5" x14ac:dyDescent="0.3">
      <c r="C42" s="36" t="s">
        <v>175</v>
      </c>
      <c r="D42" s="48">
        <f>[1]NU!D42</f>
        <v>151.69999999999999</v>
      </c>
      <c r="E42" s="48">
        <f>[1]NU!E42</f>
        <v>163.5</v>
      </c>
      <c r="F42" s="48">
        <f>[1]NU!F42</f>
        <v>167.4</v>
      </c>
      <c r="G42" s="48">
        <f>[1]NU!G42</f>
        <v>168.9</v>
      </c>
      <c r="H42" s="48">
        <f>[1]NU!H42</f>
        <v>172.9</v>
      </c>
      <c r="I42" s="48">
        <f>[1]NU!I42</f>
        <v>179.3</v>
      </c>
      <c r="J42" s="58">
        <f t="shared" ref="J42:J51" si="2">IFERROR((I42/$D42)^(1/(I$3-$D$3))-1,"-")</f>
        <v>6.4497682211375196E-3</v>
      </c>
    </row>
    <row r="43" spans="3:10" ht="19.5" x14ac:dyDescent="0.3">
      <c r="C43" s="36" t="s">
        <v>176</v>
      </c>
      <c r="D43" s="48">
        <f>[1]NU!D43</f>
        <v>54</v>
      </c>
      <c r="E43" s="48">
        <f>[1]NU!E43</f>
        <v>69</v>
      </c>
      <c r="F43" s="48">
        <f>[1]NU!F43</f>
        <v>73</v>
      </c>
      <c r="G43" s="48">
        <f>[1]NU!G43</f>
        <v>73</v>
      </c>
      <c r="H43" s="48">
        <f>[1]NU!H43</f>
        <v>77</v>
      </c>
      <c r="I43" s="48">
        <f>[1]NU!I43</f>
        <v>77</v>
      </c>
      <c r="J43" s="58">
        <f t="shared" si="2"/>
        <v>1.3740521000471961E-2</v>
      </c>
    </row>
    <row r="44" spans="3:10" ht="19.5" x14ac:dyDescent="0.3">
      <c r="C44" s="32" t="s">
        <v>177</v>
      </c>
      <c r="D44" s="49">
        <f>[1]NU!D44</f>
        <v>0</v>
      </c>
      <c r="E44" s="49">
        <f>[1]NU!E44</f>
        <v>15</v>
      </c>
      <c r="F44" s="49">
        <f>[1]NU!F44</f>
        <v>15</v>
      </c>
      <c r="G44" s="49">
        <f>[1]NU!G44</f>
        <v>15</v>
      </c>
      <c r="H44" s="49">
        <f>[1]NU!H44</f>
        <v>15</v>
      </c>
      <c r="I44" s="49">
        <f>[1]NU!I44</f>
        <v>15</v>
      </c>
      <c r="J44" s="61" t="str">
        <f t="shared" si="2"/>
        <v>-</v>
      </c>
    </row>
    <row r="45" spans="3:10" ht="19.5" x14ac:dyDescent="0.3">
      <c r="C45" s="32" t="s">
        <v>178</v>
      </c>
      <c r="D45" s="49" t="str">
        <f>[1]NU!D45</f>
        <v>-</v>
      </c>
      <c r="E45" s="49" t="str">
        <f>[1]NU!E45</f>
        <v>-</v>
      </c>
      <c r="F45" s="49" t="str">
        <f>[1]NU!F45</f>
        <v>-</v>
      </c>
      <c r="G45" s="49" t="str">
        <f>[1]NU!G45</f>
        <v>-</v>
      </c>
      <c r="H45" s="49" t="str">
        <f>[1]NU!H45</f>
        <v>-</v>
      </c>
      <c r="I45" s="49" t="str">
        <f>[1]NU!I45</f>
        <v>-</v>
      </c>
      <c r="J45" s="61" t="str">
        <f t="shared" si="2"/>
        <v>-</v>
      </c>
    </row>
    <row r="46" spans="3:10" ht="19.5" x14ac:dyDescent="0.3">
      <c r="C46" s="32" t="s">
        <v>179</v>
      </c>
      <c r="D46" s="49" t="str">
        <f>[1]NU!D46</f>
        <v>-</v>
      </c>
      <c r="E46" s="49" t="str">
        <f>[1]NU!E46</f>
        <v>-</v>
      </c>
      <c r="F46" s="49" t="str">
        <f>[1]NU!F46</f>
        <v>-</v>
      </c>
      <c r="G46" s="49" t="str">
        <f>[1]NU!G46</f>
        <v>-</v>
      </c>
      <c r="H46" s="49" t="str">
        <f>[1]NU!H46</f>
        <v>-</v>
      </c>
      <c r="I46" s="49" t="str">
        <f>[1]NU!I46</f>
        <v>-</v>
      </c>
      <c r="J46" s="61" t="str">
        <f t="shared" si="2"/>
        <v>-</v>
      </c>
    </row>
    <row r="47" spans="3:10" ht="19.5" x14ac:dyDescent="0.3">
      <c r="C47" s="32" t="s">
        <v>55</v>
      </c>
      <c r="D47" s="53" t="str">
        <f>[1]NU!D47</f>
        <v>-</v>
      </c>
      <c r="E47" s="53" t="str">
        <f>[1]NU!E47</f>
        <v>-</v>
      </c>
      <c r="F47" s="53" t="str">
        <f>[1]NU!F47</f>
        <v>-</v>
      </c>
      <c r="G47" s="53" t="str">
        <f>[1]NU!G47</f>
        <v>-</v>
      </c>
      <c r="H47" s="53" t="str">
        <f>[1]NU!H47</f>
        <v>-</v>
      </c>
      <c r="I47" s="53" t="str">
        <f>[1]NU!I47</f>
        <v>-</v>
      </c>
      <c r="J47" s="61" t="str">
        <f t="shared" si="2"/>
        <v>-</v>
      </c>
    </row>
    <row r="48" spans="3:10" ht="19.5" x14ac:dyDescent="0.3">
      <c r="C48" s="32" t="s">
        <v>181</v>
      </c>
      <c r="D48" s="53" t="str">
        <f>[1]NU!D48</f>
        <v>-</v>
      </c>
      <c r="E48" s="53" t="str">
        <f>[1]NU!E48</f>
        <v>-</v>
      </c>
      <c r="F48" s="53" t="str">
        <f>[1]NU!F48</f>
        <v>-</v>
      </c>
      <c r="G48" s="53" t="str">
        <f>[1]NU!G48</f>
        <v>-</v>
      </c>
      <c r="H48" s="53" t="str">
        <f>[1]NU!H48</f>
        <v>-</v>
      </c>
      <c r="I48" s="53" t="str">
        <f>[1]NU!I48</f>
        <v>-</v>
      </c>
      <c r="J48" s="61" t="str">
        <f t="shared" si="2"/>
        <v>-</v>
      </c>
    </row>
    <row r="49" spans="3:10" ht="19.5" x14ac:dyDescent="0.3">
      <c r="C49" s="32" t="s">
        <v>182</v>
      </c>
      <c r="D49" s="54" t="s">
        <v>206</v>
      </c>
      <c r="E49" s="53" t="str">
        <f>[1]NU!E49</f>
        <v>-</v>
      </c>
      <c r="F49" s="53" t="str">
        <f>[1]NU!F49</f>
        <v>-</v>
      </c>
      <c r="G49" s="53" t="str">
        <f>[1]NU!G49</f>
        <v>-</v>
      </c>
      <c r="H49" s="53" t="str">
        <f>[1]NU!H49</f>
        <v>-</v>
      </c>
      <c r="I49" s="53" t="str">
        <f>[1]NU!I49</f>
        <v>-</v>
      </c>
      <c r="J49" s="61" t="str">
        <f t="shared" si="2"/>
        <v>-</v>
      </c>
    </row>
    <row r="50" spans="3:10" ht="19.5" x14ac:dyDescent="0.3">
      <c r="C50" s="32" t="s">
        <v>151</v>
      </c>
      <c r="D50" s="53" t="str">
        <f>[1]NU!D50</f>
        <v>-</v>
      </c>
      <c r="E50" s="53" t="str">
        <f>[1]NU!E50</f>
        <v>-</v>
      </c>
      <c r="F50" s="53" t="str">
        <f>[1]NU!F50</f>
        <v>-</v>
      </c>
      <c r="G50" s="53" t="str">
        <f>[1]NU!G50</f>
        <v>-</v>
      </c>
      <c r="H50" s="53" t="str">
        <f>[1]NU!H50</f>
        <v>-</v>
      </c>
      <c r="I50" s="53" t="str">
        <f>[1]NU!I50</f>
        <v>-</v>
      </c>
      <c r="J50" s="61" t="str">
        <f t="shared" si="2"/>
        <v>-</v>
      </c>
    </row>
    <row r="51" spans="3:10" ht="19.5" x14ac:dyDescent="0.3">
      <c r="C51" s="32" t="s">
        <v>183</v>
      </c>
      <c r="D51" s="53">
        <f>[1]NU!D51</f>
        <v>54</v>
      </c>
      <c r="E51" s="53">
        <f>[1]NU!E51</f>
        <v>54</v>
      </c>
      <c r="F51" s="53">
        <f>[1]NU!F51</f>
        <v>58</v>
      </c>
      <c r="G51" s="53">
        <f>[1]NU!G51</f>
        <v>58</v>
      </c>
      <c r="H51" s="53">
        <f>[1]NU!H51</f>
        <v>62</v>
      </c>
      <c r="I51" s="53">
        <f>[1]NU!I51</f>
        <v>62</v>
      </c>
      <c r="J51" s="61">
        <f t="shared" si="2"/>
        <v>5.3276160987012489E-3</v>
      </c>
    </row>
    <row r="52" spans="3:10" ht="19.5" x14ac:dyDescent="0.3">
      <c r="C52" s="69" t="s">
        <v>184</v>
      </c>
      <c r="D52" s="30"/>
      <c r="E52" s="30"/>
      <c r="F52" s="30"/>
      <c r="G52" s="30"/>
      <c r="H52" s="30"/>
      <c r="I52" s="30"/>
      <c r="J52" s="50"/>
    </row>
    <row r="53" spans="3:10" ht="19.5" x14ac:dyDescent="0.3">
      <c r="C53" s="32" t="s">
        <v>190</v>
      </c>
      <c r="D53" s="33">
        <f>[1]NU!D53</f>
        <v>1748.748</v>
      </c>
      <c r="E53" s="33">
        <f>[1]NU!E53</f>
        <v>1947.5329999999999</v>
      </c>
      <c r="F53" s="33">
        <f>[1]NU!F53</f>
        <v>2104.4259999999999</v>
      </c>
      <c r="G53" s="33">
        <f>[1]NU!G53</f>
        <v>2302.2539999999999</v>
      </c>
      <c r="H53" s="33">
        <f>[1]NU!H53</f>
        <v>2504.6129999999998</v>
      </c>
      <c r="I53" s="33">
        <f>[1]NU!I53</f>
        <v>2679.9479999999999</v>
      </c>
      <c r="J53" s="61">
        <f>IFERROR((I53/$D53)^(1/(I$3-$D$3))-1,"-")</f>
        <v>1.6554661090121492E-2</v>
      </c>
    </row>
    <row r="54" spans="3:10" ht="19.5" x14ac:dyDescent="0.3">
      <c r="C54" s="32" t="s">
        <v>191</v>
      </c>
      <c r="D54" s="51">
        <f>[1]NU!D54</f>
        <v>0.90497737556561086</v>
      </c>
      <c r="E54" s="51">
        <f>[1]NU!E54</f>
        <v>0.80645161290322587</v>
      </c>
      <c r="F54" s="51">
        <f>[1]NU!F54</f>
        <v>0.79744816586921852</v>
      </c>
      <c r="G54" s="51">
        <f>[1]NU!G54</f>
        <v>0.80450522928399026</v>
      </c>
      <c r="H54" s="51">
        <f>[1]NU!H54</f>
        <v>0.81632653061224481</v>
      </c>
      <c r="I54" s="51">
        <f>[1]NU!I54</f>
        <v>0.82440230832646322</v>
      </c>
      <c r="J54" s="61">
        <f>IFERROR((I54/$D54)^(1/(I$3-$D$3))-1,"-")</f>
        <v>-3.5801641437508414E-3</v>
      </c>
    </row>
    <row r="55" spans="3:10" ht="19.5" x14ac:dyDescent="0.3">
      <c r="C55" s="32" t="s">
        <v>185</v>
      </c>
      <c r="D55" s="51">
        <f>[1]NU!D55</f>
        <v>99.02</v>
      </c>
      <c r="E55" s="51">
        <f>[1]NU!E55</f>
        <v>81.621052631578962</v>
      </c>
      <c r="F55" s="51">
        <f>[1]NU!F55</f>
        <v>90.26315789473685</v>
      </c>
      <c r="G55" s="51">
        <f>[1]NU!G55</f>
        <v>97.989473684210537</v>
      </c>
      <c r="H55" s="51">
        <f>[1]NU!H55</f>
        <v>102.4</v>
      </c>
      <c r="I55" s="51">
        <f>[1]NU!I55</f>
        <v>107.04210526315789</v>
      </c>
      <c r="J55" s="61">
        <f>IFERROR((I55/$D55)^(1/(I$3-$D$3))-1,"-")</f>
        <v>3.0006627819461063E-3</v>
      </c>
    </row>
    <row r="56" spans="3:10" ht="19.5" x14ac:dyDescent="0.3">
      <c r="C56" s="32" t="s">
        <v>186</v>
      </c>
      <c r="D56" s="51">
        <f>[1]NU!D56</f>
        <v>4.3899999999999997</v>
      </c>
      <c r="E56" s="51">
        <f>[1]NU!E56</f>
        <v>3.85</v>
      </c>
      <c r="F56" s="51">
        <f>[1]NU!F56</f>
        <v>4.0999999999999996</v>
      </c>
      <c r="G56" s="51">
        <f>[1]NU!G56</f>
        <v>4.2499999999999964</v>
      </c>
      <c r="H56" s="51">
        <f>[1]NU!H56</f>
        <v>4.3999999999999932</v>
      </c>
      <c r="I56" s="51">
        <f>[1]NU!I56</f>
        <v>4.5499999999999918</v>
      </c>
      <c r="J56" s="61">
        <f>IFERROR((I56/$D56)^(1/(I$3-$D$3))-1,"-")</f>
        <v>1.3777946679802699E-3</v>
      </c>
    </row>
    <row r="57" spans="3:10" x14ac:dyDescent="0.25">
      <c r="C57" s="84" t="s">
        <v>187</v>
      </c>
      <c r="D57" s="85"/>
      <c r="E57" s="85"/>
      <c r="F57" s="85"/>
      <c r="G57" s="85"/>
      <c r="H57" s="85"/>
      <c r="I57" s="85"/>
      <c r="J57" s="87"/>
    </row>
  </sheetData>
  <mergeCells count="3">
    <mergeCell ref="C4:J4"/>
    <mergeCell ref="C8:J8"/>
    <mergeCell ref="C57:J57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zoomScale="85" zoomScaleNormal="85" workbookViewId="0"/>
  </sheetViews>
  <sheetFormatPr defaultRowHeight="15" x14ac:dyDescent="0.25"/>
  <cols>
    <col min="1" max="1" width="22.28515625" bestFit="1" customWidth="1"/>
  </cols>
  <sheetData>
    <row r="1" spans="1:44" x14ac:dyDescent="0.25">
      <c r="A1" s="73" t="s">
        <v>214</v>
      </c>
    </row>
    <row r="3" spans="1:44" x14ac:dyDescent="0.25">
      <c r="C3" s="74" t="s">
        <v>38</v>
      </c>
      <c r="D3" s="74"/>
      <c r="E3" s="74"/>
      <c r="F3" s="74" t="s">
        <v>39</v>
      </c>
      <c r="G3" s="74"/>
      <c r="H3" s="74"/>
      <c r="I3" s="74" t="s">
        <v>40</v>
      </c>
      <c r="J3" s="74"/>
      <c r="K3" s="74"/>
      <c r="L3" s="74" t="s">
        <v>41</v>
      </c>
      <c r="M3" s="74"/>
      <c r="N3" s="74"/>
      <c r="O3" s="74" t="s">
        <v>42</v>
      </c>
      <c r="P3" s="74"/>
      <c r="Q3" s="74"/>
      <c r="R3" s="74" t="s">
        <v>43</v>
      </c>
      <c r="S3" s="74"/>
      <c r="T3" s="74"/>
      <c r="U3" s="74" t="s">
        <v>44</v>
      </c>
      <c r="V3" s="74"/>
      <c r="W3" s="74"/>
      <c r="X3" s="74" t="s">
        <v>45</v>
      </c>
      <c r="Y3" s="74"/>
      <c r="Z3" s="74"/>
      <c r="AA3" s="74" t="s">
        <v>46</v>
      </c>
      <c r="AB3" s="74"/>
      <c r="AC3" s="74"/>
      <c r="AD3" s="75" t="s">
        <v>47</v>
      </c>
      <c r="AE3" s="74"/>
      <c r="AF3" s="74"/>
      <c r="AG3" s="74" t="s">
        <v>48</v>
      </c>
      <c r="AH3" s="74"/>
      <c r="AI3" s="74"/>
      <c r="AJ3" s="74" t="s">
        <v>49</v>
      </c>
      <c r="AK3" s="74"/>
      <c r="AL3" s="74"/>
      <c r="AM3" s="74" t="s">
        <v>50</v>
      </c>
      <c r="AN3" s="74"/>
      <c r="AO3" s="74"/>
      <c r="AP3" s="74" t="s">
        <v>51</v>
      </c>
      <c r="AQ3" s="74"/>
      <c r="AR3" s="74"/>
    </row>
    <row r="4" spans="1:44" x14ac:dyDescent="0.25">
      <c r="C4" s="7" t="s">
        <v>52</v>
      </c>
      <c r="D4" s="7" t="s">
        <v>53</v>
      </c>
      <c r="F4" s="7" t="s">
        <v>52</v>
      </c>
      <c r="G4" s="7" t="s">
        <v>53</v>
      </c>
      <c r="I4" s="7" t="s">
        <v>52</v>
      </c>
      <c r="J4" s="7" t="s">
        <v>53</v>
      </c>
      <c r="L4" s="7" t="s">
        <v>52</v>
      </c>
      <c r="M4" s="7" t="s">
        <v>53</v>
      </c>
      <c r="O4" s="7" t="s">
        <v>52</v>
      </c>
      <c r="P4" s="7" t="s">
        <v>53</v>
      </c>
      <c r="R4" s="7" t="s">
        <v>52</v>
      </c>
      <c r="S4" s="7" t="s">
        <v>53</v>
      </c>
      <c r="U4" s="7" t="s">
        <v>52</v>
      </c>
      <c r="V4" s="7" t="s">
        <v>53</v>
      </c>
      <c r="X4" s="7" t="s">
        <v>52</v>
      </c>
      <c r="Y4" s="7" t="s">
        <v>53</v>
      </c>
      <c r="AA4" s="7" t="s">
        <v>52</v>
      </c>
      <c r="AB4" s="7" t="s">
        <v>53</v>
      </c>
      <c r="AD4" s="7" t="s">
        <v>52</v>
      </c>
      <c r="AE4" s="7" t="s">
        <v>53</v>
      </c>
      <c r="AG4" s="7" t="s">
        <v>52</v>
      </c>
      <c r="AH4" s="7" t="s">
        <v>53</v>
      </c>
      <c r="AJ4" s="7" t="s">
        <v>52</v>
      </c>
      <c r="AK4" s="7" t="s">
        <v>53</v>
      </c>
      <c r="AM4" s="7" t="s">
        <v>52</v>
      </c>
      <c r="AN4" s="7" t="s">
        <v>53</v>
      </c>
      <c r="AP4" s="7" t="s">
        <v>52</v>
      </c>
      <c r="AQ4" s="7" t="s">
        <v>53</v>
      </c>
    </row>
    <row r="5" spans="1:44" x14ac:dyDescent="0.25">
      <c r="A5" t="s">
        <v>54</v>
      </c>
      <c r="C5">
        <v>77202.950000000012</v>
      </c>
      <c r="D5">
        <v>87438.650000000009</v>
      </c>
      <c r="E5" t="s">
        <v>55</v>
      </c>
      <c r="F5">
        <v>13979.37</v>
      </c>
      <c r="G5">
        <v>17302.38</v>
      </c>
      <c r="H5" t="s">
        <v>55</v>
      </c>
      <c r="I5">
        <v>874.35</v>
      </c>
      <c r="J5">
        <v>874.35</v>
      </c>
      <c r="K5" t="s">
        <v>55</v>
      </c>
      <c r="L5">
        <v>855.31</v>
      </c>
      <c r="M5">
        <v>955.31</v>
      </c>
      <c r="N5" t="s">
        <v>55</v>
      </c>
      <c r="O5">
        <v>5238.79</v>
      </c>
      <c r="P5">
        <v>7423.79</v>
      </c>
      <c r="Q5" t="s">
        <v>55</v>
      </c>
      <c r="R5">
        <v>8562.4889999999996</v>
      </c>
      <c r="S5">
        <v>9498.0879999999997</v>
      </c>
      <c r="T5" t="s">
        <v>55</v>
      </c>
      <c r="U5">
        <v>39411.199999999997</v>
      </c>
      <c r="V5">
        <v>42161.2</v>
      </c>
      <c r="W5" t="s">
        <v>55</v>
      </c>
      <c r="X5">
        <v>956.8</v>
      </c>
      <c r="Y5">
        <v>991.8</v>
      </c>
      <c r="Z5" t="s">
        <v>55</v>
      </c>
      <c r="AA5">
        <v>401.20000000000005</v>
      </c>
      <c r="AB5">
        <v>451.20000000000005</v>
      </c>
      <c r="AC5" t="s">
        <v>55</v>
      </c>
      <c r="AD5">
        <v>0</v>
      </c>
      <c r="AE5">
        <v>0</v>
      </c>
      <c r="AF5" t="s">
        <v>55</v>
      </c>
      <c r="AG5">
        <v>6783.0609999999997</v>
      </c>
      <c r="AH5">
        <v>7607.0609999999997</v>
      </c>
      <c r="AI5" t="s">
        <v>55</v>
      </c>
      <c r="AJ5">
        <v>84.9</v>
      </c>
      <c r="AK5">
        <v>94.9</v>
      </c>
      <c r="AL5" t="s">
        <v>55</v>
      </c>
      <c r="AM5">
        <v>55.48</v>
      </c>
      <c r="AN5">
        <v>63.98</v>
      </c>
      <c r="AO5" t="s">
        <v>55</v>
      </c>
      <c r="AP5">
        <v>0</v>
      </c>
      <c r="AQ5">
        <v>14.6</v>
      </c>
      <c r="AR5" t="s">
        <v>55</v>
      </c>
    </row>
    <row r="6" spans="1:44" x14ac:dyDescent="0.25">
      <c r="A6" t="s">
        <v>56</v>
      </c>
      <c r="C6">
        <v>9040.8109999999997</v>
      </c>
      <c r="D6">
        <v>19449.259999999998</v>
      </c>
      <c r="E6" t="s">
        <v>55</v>
      </c>
      <c r="F6">
        <v>512.25</v>
      </c>
      <c r="G6">
        <v>1133.6500000000001</v>
      </c>
      <c r="H6" t="s">
        <v>55</v>
      </c>
      <c r="I6">
        <v>1420.37</v>
      </c>
      <c r="J6">
        <v>2743.37</v>
      </c>
      <c r="K6" t="s">
        <v>55</v>
      </c>
      <c r="L6">
        <v>196.68</v>
      </c>
      <c r="M6">
        <v>1623.68</v>
      </c>
      <c r="N6" t="s">
        <v>55</v>
      </c>
      <c r="O6">
        <v>258.45</v>
      </c>
      <c r="P6">
        <v>638.45000000000005</v>
      </c>
      <c r="Q6" t="s">
        <v>55</v>
      </c>
      <c r="R6">
        <v>2756.35</v>
      </c>
      <c r="S6">
        <v>6833.35</v>
      </c>
      <c r="T6" t="s">
        <v>55</v>
      </c>
      <c r="U6">
        <v>2862.02</v>
      </c>
      <c r="V6">
        <v>5044.47</v>
      </c>
      <c r="W6" t="s">
        <v>55</v>
      </c>
      <c r="X6">
        <v>409</v>
      </c>
      <c r="Y6">
        <v>474</v>
      </c>
      <c r="Z6" t="s">
        <v>55</v>
      </c>
      <c r="AA6">
        <v>364.6</v>
      </c>
      <c r="AB6">
        <v>630.4</v>
      </c>
      <c r="AC6" t="s">
        <v>55</v>
      </c>
      <c r="AD6">
        <v>196.78</v>
      </c>
      <c r="AE6">
        <v>266.77999999999997</v>
      </c>
      <c r="AF6" t="s">
        <v>55</v>
      </c>
      <c r="AG6">
        <v>54.3</v>
      </c>
      <c r="AH6">
        <v>54.3</v>
      </c>
      <c r="AI6" t="s">
        <v>55</v>
      </c>
      <c r="AJ6">
        <v>0.81</v>
      </c>
      <c r="AK6">
        <v>5.81</v>
      </c>
      <c r="AL6" t="s">
        <v>55</v>
      </c>
      <c r="AM6">
        <v>9.1999999999999993</v>
      </c>
      <c r="AN6">
        <v>1</v>
      </c>
      <c r="AO6" t="s">
        <v>55</v>
      </c>
      <c r="AP6">
        <v>0</v>
      </c>
      <c r="AQ6">
        <v>0</v>
      </c>
      <c r="AR6" t="s">
        <v>55</v>
      </c>
    </row>
    <row r="7" spans="1:44" x14ac:dyDescent="0.25">
      <c r="A7" t="s">
        <v>57</v>
      </c>
      <c r="C7">
        <v>2250.6000000000004</v>
      </c>
      <c r="D7">
        <v>3811.4500000000003</v>
      </c>
      <c r="E7" t="s">
        <v>55</v>
      </c>
      <c r="F7">
        <v>810.67000000000007</v>
      </c>
      <c r="G7">
        <v>1260.67</v>
      </c>
      <c r="H7" t="s">
        <v>55</v>
      </c>
      <c r="I7">
        <v>285.61</v>
      </c>
      <c r="J7">
        <v>526.61</v>
      </c>
      <c r="K7" t="s">
        <v>55</v>
      </c>
      <c r="L7">
        <v>0</v>
      </c>
      <c r="M7">
        <v>161</v>
      </c>
      <c r="N7" t="s">
        <v>55</v>
      </c>
      <c r="O7">
        <v>22</v>
      </c>
      <c r="P7">
        <v>22</v>
      </c>
      <c r="Q7" t="s">
        <v>55</v>
      </c>
      <c r="R7">
        <v>620.12</v>
      </c>
      <c r="S7">
        <v>1062.1199999999999</v>
      </c>
      <c r="T7" t="s">
        <v>55</v>
      </c>
      <c r="U7">
        <v>270.24</v>
      </c>
      <c r="V7">
        <v>526.59</v>
      </c>
      <c r="W7" t="s">
        <v>55</v>
      </c>
      <c r="X7">
        <v>127.3</v>
      </c>
      <c r="Y7">
        <v>127.3</v>
      </c>
      <c r="Z7" t="s">
        <v>55</v>
      </c>
      <c r="AA7">
        <v>112.56</v>
      </c>
      <c r="AB7">
        <v>112.56</v>
      </c>
      <c r="AC7" t="s">
        <v>55</v>
      </c>
      <c r="AD7">
        <v>2.1</v>
      </c>
      <c r="AE7">
        <v>2.1</v>
      </c>
      <c r="AF7" t="s">
        <v>55</v>
      </c>
      <c r="AG7">
        <v>0</v>
      </c>
      <c r="AH7">
        <v>0</v>
      </c>
      <c r="AI7" t="s">
        <v>55</v>
      </c>
      <c r="AJ7">
        <v>0</v>
      </c>
      <c r="AK7">
        <v>6.5</v>
      </c>
      <c r="AL7" t="s">
        <v>55</v>
      </c>
      <c r="AM7">
        <v>0</v>
      </c>
      <c r="AN7">
        <v>4</v>
      </c>
      <c r="AO7" t="s">
        <v>55</v>
      </c>
      <c r="AP7">
        <v>0</v>
      </c>
      <c r="AQ7">
        <v>0</v>
      </c>
      <c r="AR7" t="s">
        <v>55</v>
      </c>
    </row>
    <row r="8" spans="1:44" x14ac:dyDescent="0.25">
      <c r="A8" t="s">
        <v>58</v>
      </c>
      <c r="C8">
        <v>1453.2570000000001</v>
      </c>
      <c r="D8">
        <v>4969.857</v>
      </c>
      <c r="E8" t="s">
        <v>55</v>
      </c>
      <c r="F8">
        <v>2.2810000000000001</v>
      </c>
      <c r="G8">
        <v>23.280999999999999</v>
      </c>
      <c r="H8" t="s">
        <v>55</v>
      </c>
      <c r="I8">
        <v>4.4660000000000002</v>
      </c>
      <c r="J8">
        <v>204.46600000000001</v>
      </c>
      <c r="K8" t="s">
        <v>55</v>
      </c>
      <c r="L8">
        <v>1.7190000000000001</v>
      </c>
      <c r="M8">
        <v>76.718999999999994</v>
      </c>
      <c r="N8" t="s">
        <v>55</v>
      </c>
      <c r="O8">
        <v>2</v>
      </c>
      <c r="P8">
        <v>27</v>
      </c>
      <c r="Q8" t="s">
        <v>55</v>
      </c>
      <c r="R8">
        <v>1441.46</v>
      </c>
      <c r="S8">
        <v>4601.46</v>
      </c>
      <c r="T8" t="s">
        <v>55</v>
      </c>
      <c r="U8">
        <v>0.29699999999999999</v>
      </c>
      <c r="V8">
        <v>0.29699999999999999</v>
      </c>
      <c r="W8" t="s">
        <v>55</v>
      </c>
      <c r="X8">
        <v>0.16200000000000001</v>
      </c>
      <c r="Y8">
        <v>30.161999999999999</v>
      </c>
      <c r="Z8" t="s">
        <v>55</v>
      </c>
      <c r="AA8">
        <v>0</v>
      </c>
      <c r="AB8">
        <v>0</v>
      </c>
      <c r="AC8" t="s">
        <v>55</v>
      </c>
      <c r="AD8">
        <v>0</v>
      </c>
      <c r="AE8">
        <v>0</v>
      </c>
      <c r="AF8" t="s">
        <v>55</v>
      </c>
      <c r="AG8">
        <v>1.4999999999999999E-2</v>
      </c>
      <c r="AH8">
        <v>1.4999999999999999E-2</v>
      </c>
      <c r="AI8" t="s">
        <v>55</v>
      </c>
      <c r="AJ8">
        <v>4.3999999999999997E-2</v>
      </c>
      <c r="AK8">
        <v>4.3999999999999997E-2</v>
      </c>
      <c r="AL8" t="s">
        <v>55</v>
      </c>
      <c r="AM8">
        <v>0.41499999999999998</v>
      </c>
      <c r="AN8">
        <v>6.0149999999999997</v>
      </c>
      <c r="AO8" t="s">
        <v>55</v>
      </c>
      <c r="AP8">
        <v>3.3000000000000002E-2</v>
      </c>
      <c r="AQ8">
        <v>3.3000000000000002E-2</v>
      </c>
      <c r="AR8" t="s">
        <v>55</v>
      </c>
    </row>
    <row r="9" spans="1:44" x14ac:dyDescent="0.25">
      <c r="A9" t="s">
        <v>59</v>
      </c>
      <c r="C9">
        <v>14320</v>
      </c>
      <c r="D9">
        <v>11080</v>
      </c>
      <c r="E9" t="s">
        <v>55</v>
      </c>
      <c r="F9">
        <v>0</v>
      </c>
      <c r="G9">
        <v>0</v>
      </c>
      <c r="H9" t="s">
        <v>55</v>
      </c>
      <c r="I9">
        <v>0</v>
      </c>
      <c r="J9">
        <v>0</v>
      </c>
      <c r="K9" t="s">
        <v>55</v>
      </c>
      <c r="L9">
        <v>0</v>
      </c>
      <c r="M9">
        <v>0</v>
      </c>
      <c r="N9" t="s">
        <v>55</v>
      </c>
      <c r="O9">
        <v>0</v>
      </c>
      <c r="P9">
        <v>0</v>
      </c>
      <c r="Q9" t="s">
        <v>55</v>
      </c>
      <c r="R9">
        <v>13640</v>
      </c>
      <c r="S9">
        <v>10400</v>
      </c>
      <c r="T9" t="s">
        <v>55</v>
      </c>
      <c r="U9">
        <v>0</v>
      </c>
      <c r="V9">
        <v>0</v>
      </c>
      <c r="W9" t="s">
        <v>55</v>
      </c>
      <c r="X9">
        <v>680</v>
      </c>
      <c r="Y9">
        <v>680</v>
      </c>
      <c r="Z9" t="s">
        <v>55</v>
      </c>
      <c r="AA9">
        <v>0</v>
      </c>
      <c r="AB9">
        <v>0</v>
      </c>
      <c r="AC9" t="s">
        <v>55</v>
      </c>
      <c r="AD9">
        <v>0</v>
      </c>
      <c r="AE9">
        <v>0</v>
      </c>
      <c r="AF9" t="s">
        <v>55</v>
      </c>
      <c r="AG9">
        <v>0</v>
      </c>
      <c r="AH9">
        <v>0</v>
      </c>
      <c r="AI9" t="s">
        <v>55</v>
      </c>
      <c r="AJ9">
        <v>0</v>
      </c>
      <c r="AK9">
        <v>0</v>
      </c>
      <c r="AL9" t="s">
        <v>55</v>
      </c>
      <c r="AM9">
        <v>0</v>
      </c>
      <c r="AN9">
        <v>0</v>
      </c>
      <c r="AO9" t="s">
        <v>55</v>
      </c>
      <c r="AP9">
        <v>0</v>
      </c>
      <c r="AQ9">
        <v>0</v>
      </c>
      <c r="AR9" t="s">
        <v>55</v>
      </c>
    </row>
    <row r="10" spans="1:44" x14ac:dyDescent="0.25">
      <c r="A10" t="s">
        <v>60</v>
      </c>
      <c r="C10">
        <v>10219.32</v>
      </c>
      <c r="D10">
        <v>5388.8</v>
      </c>
      <c r="E10" t="s">
        <v>55</v>
      </c>
      <c r="F10">
        <v>0</v>
      </c>
      <c r="G10">
        <v>0</v>
      </c>
      <c r="H10" t="s">
        <v>55</v>
      </c>
      <c r="I10">
        <v>6391.3</v>
      </c>
      <c r="J10">
        <v>3576.8</v>
      </c>
      <c r="K10" t="s">
        <v>55</v>
      </c>
      <c r="L10">
        <v>1651.38</v>
      </c>
      <c r="M10">
        <v>505</v>
      </c>
      <c r="N10" t="s">
        <v>55</v>
      </c>
      <c r="O10">
        <v>97.64</v>
      </c>
      <c r="P10">
        <v>0</v>
      </c>
      <c r="Q10" t="s">
        <v>55</v>
      </c>
      <c r="R10">
        <v>306</v>
      </c>
      <c r="S10">
        <v>0</v>
      </c>
      <c r="T10" t="s">
        <v>55</v>
      </c>
      <c r="U10">
        <v>0</v>
      </c>
      <c r="V10">
        <v>0</v>
      </c>
      <c r="W10" t="s">
        <v>55</v>
      </c>
      <c r="X10">
        <v>485</v>
      </c>
      <c r="Y10">
        <v>485</v>
      </c>
      <c r="Z10" t="s">
        <v>55</v>
      </c>
      <c r="AA10">
        <v>1288</v>
      </c>
      <c r="AB10">
        <v>822</v>
      </c>
      <c r="AC10" t="s">
        <v>55</v>
      </c>
      <c r="AD10">
        <v>0</v>
      </c>
      <c r="AE10">
        <v>0</v>
      </c>
      <c r="AF10" t="s">
        <v>55</v>
      </c>
      <c r="AG10">
        <v>0</v>
      </c>
      <c r="AH10">
        <v>0</v>
      </c>
      <c r="AI10" t="s">
        <v>55</v>
      </c>
      <c r="AJ10">
        <v>0</v>
      </c>
      <c r="AK10">
        <v>0</v>
      </c>
      <c r="AL10" t="s">
        <v>55</v>
      </c>
      <c r="AM10">
        <v>0</v>
      </c>
      <c r="AN10">
        <v>0</v>
      </c>
      <c r="AO10" t="s">
        <v>55</v>
      </c>
      <c r="AP10">
        <v>0</v>
      </c>
      <c r="AQ10">
        <v>0</v>
      </c>
      <c r="AR10" t="s">
        <v>55</v>
      </c>
    </row>
    <row r="11" spans="1:44" x14ac:dyDescent="0.25">
      <c r="A11" t="s">
        <v>61</v>
      </c>
      <c r="C11">
        <v>21584.91</v>
      </c>
      <c r="D11">
        <v>37871.949999999997</v>
      </c>
      <c r="E11" t="s">
        <v>55</v>
      </c>
      <c r="F11">
        <v>1472.23</v>
      </c>
      <c r="G11">
        <v>762.23490000000004</v>
      </c>
      <c r="H11" t="s">
        <v>55</v>
      </c>
      <c r="I11">
        <v>6578.97</v>
      </c>
      <c r="J11">
        <v>19078.97</v>
      </c>
      <c r="K11" t="s">
        <v>55</v>
      </c>
      <c r="L11">
        <v>1709.96</v>
      </c>
      <c r="M11">
        <v>3901.9760000000001</v>
      </c>
      <c r="N11" t="s">
        <v>55</v>
      </c>
      <c r="O11">
        <v>378.48</v>
      </c>
      <c r="P11">
        <v>478.48</v>
      </c>
      <c r="Q11" t="s">
        <v>55</v>
      </c>
      <c r="R11">
        <v>9949.9009999999998</v>
      </c>
      <c r="S11">
        <v>11638.9</v>
      </c>
      <c r="T11" t="s">
        <v>55</v>
      </c>
      <c r="U11">
        <v>538.16</v>
      </c>
      <c r="V11">
        <v>538.37980000000005</v>
      </c>
      <c r="W11" t="s">
        <v>55</v>
      </c>
      <c r="X11">
        <v>345</v>
      </c>
      <c r="Y11">
        <v>0</v>
      </c>
      <c r="Z11" t="s">
        <v>55</v>
      </c>
      <c r="AA11">
        <v>482.01</v>
      </c>
      <c r="AB11">
        <v>1003.01</v>
      </c>
      <c r="AC11" t="s">
        <v>55</v>
      </c>
      <c r="AD11">
        <v>0</v>
      </c>
      <c r="AE11">
        <v>0</v>
      </c>
      <c r="AF11" t="s">
        <v>55</v>
      </c>
      <c r="AG11">
        <v>103</v>
      </c>
      <c r="AH11">
        <v>283</v>
      </c>
      <c r="AI11" t="s">
        <v>55</v>
      </c>
      <c r="AJ11">
        <v>0</v>
      </c>
      <c r="AK11">
        <v>149.80000000000001</v>
      </c>
      <c r="AL11" t="s">
        <v>55</v>
      </c>
      <c r="AM11">
        <v>27.2</v>
      </c>
      <c r="AN11">
        <v>37.200000000000003</v>
      </c>
      <c r="AO11" t="s">
        <v>55</v>
      </c>
      <c r="AP11">
        <v>0</v>
      </c>
      <c r="AQ11">
        <v>0</v>
      </c>
      <c r="AR11" t="s">
        <v>55</v>
      </c>
    </row>
    <row r="12" spans="1:44" x14ac:dyDescent="0.25">
      <c r="A12" t="s">
        <v>62</v>
      </c>
      <c r="C12">
        <v>3487.3599999999997</v>
      </c>
      <c r="D12">
        <v>2830.0699999999997</v>
      </c>
      <c r="E12" t="s">
        <v>55</v>
      </c>
      <c r="F12">
        <v>82.46</v>
      </c>
      <c r="G12">
        <v>82.46</v>
      </c>
      <c r="H12" t="s">
        <v>55</v>
      </c>
      <c r="I12">
        <v>7.15</v>
      </c>
      <c r="J12">
        <v>107.15</v>
      </c>
      <c r="K12" t="s">
        <v>55</v>
      </c>
      <c r="L12">
        <v>1.17</v>
      </c>
      <c r="M12">
        <v>1.17</v>
      </c>
      <c r="N12" t="s">
        <v>55</v>
      </c>
      <c r="O12">
        <v>12.12</v>
      </c>
      <c r="P12">
        <v>12.12</v>
      </c>
      <c r="Q12" t="s">
        <v>55</v>
      </c>
      <c r="R12">
        <v>131.04</v>
      </c>
      <c r="S12">
        <v>131.04</v>
      </c>
      <c r="T12" t="s">
        <v>55</v>
      </c>
      <c r="U12">
        <v>415.12000000000006</v>
      </c>
      <c r="V12">
        <v>186.08</v>
      </c>
      <c r="W12" t="s">
        <v>55</v>
      </c>
      <c r="X12">
        <v>1593.04</v>
      </c>
      <c r="Y12">
        <v>1564.34</v>
      </c>
      <c r="Z12" t="s">
        <v>55</v>
      </c>
      <c r="AA12">
        <v>222.3</v>
      </c>
      <c r="AB12">
        <v>222.3</v>
      </c>
      <c r="AC12" t="s">
        <v>55</v>
      </c>
      <c r="AD12">
        <v>155.44999999999999</v>
      </c>
      <c r="AE12">
        <v>155.44999999999999</v>
      </c>
      <c r="AF12" t="s">
        <v>55</v>
      </c>
      <c r="AG12">
        <v>690.59</v>
      </c>
      <c r="AH12">
        <v>186.44</v>
      </c>
      <c r="AI12" t="s">
        <v>55</v>
      </c>
      <c r="AJ12">
        <v>33.57</v>
      </c>
      <c r="AK12">
        <v>23.57</v>
      </c>
      <c r="AL12" t="s">
        <v>55</v>
      </c>
      <c r="AM12">
        <v>89.07</v>
      </c>
      <c r="AN12">
        <v>95.67</v>
      </c>
      <c r="AO12" t="s">
        <v>55</v>
      </c>
      <c r="AP12">
        <v>54.28</v>
      </c>
      <c r="AQ12">
        <v>62.28</v>
      </c>
      <c r="AR12" t="s">
        <v>55</v>
      </c>
    </row>
    <row r="17" spans="14:38" x14ac:dyDescent="0.25">
      <c r="N17" s="74"/>
      <c r="O17" s="74"/>
      <c r="P17" s="74"/>
      <c r="R17" s="74"/>
      <c r="S17" s="74"/>
      <c r="T17" s="74"/>
      <c r="AJ17" s="74"/>
      <c r="AK17" s="74"/>
      <c r="AL17" s="74"/>
    </row>
    <row r="18" spans="14:38" x14ac:dyDescent="0.25">
      <c r="N18" s="7"/>
      <c r="O18" s="7"/>
      <c r="R18" s="7"/>
      <c r="S18" s="7"/>
      <c r="AJ18" s="7"/>
      <c r="AK18" s="7"/>
    </row>
  </sheetData>
  <mergeCells count="17">
    <mergeCell ref="C3:E3"/>
    <mergeCell ref="F3:H3"/>
    <mergeCell ref="I3:K3"/>
    <mergeCell ref="L3:N3"/>
    <mergeCell ref="O3:Q3"/>
    <mergeCell ref="AM3:AO3"/>
    <mergeCell ref="AP3:AR3"/>
    <mergeCell ref="N17:P17"/>
    <mergeCell ref="R17:T17"/>
    <mergeCell ref="AJ17:AL17"/>
    <mergeCell ref="U3:W3"/>
    <mergeCell ref="X3:Z3"/>
    <mergeCell ref="AA3:AC3"/>
    <mergeCell ref="AD3:AF3"/>
    <mergeCell ref="AG3:AI3"/>
    <mergeCell ref="AJ3:AL3"/>
    <mergeCell ref="R3:T3"/>
  </mergeCells>
  <hyperlinks>
    <hyperlink ref="A1" location="'Figure 2.2'!A1" display="Figure 2.2 - Composition de la capacité par province et territoire en 2014 et en 2040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zoomScale="85" zoomScaleNormal="85" workbookViewId="0"/>
  </sheetViews>
  <sheetFormatPr defaultRowHeight="15" x14ac:dyDescent="0.25"/>
  <cols>
    <col min="1" max="1" width="28" bestFit="1" customWidth="1"/>
  </cols>
  <sheetData>
    <row r="1" spans="1:37" x14ac:dyDescent="0.25">
      <c r="A1" s="73" t="s">
        <v>215</v>
      </c>
    </row>
    <row r="3" spans="1:37" x14ac:dyDescent="0.25">
      <c r="B3">
        <v>2005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  <c r="I3">
        <v>2012</v>
      </c>
      <c r="J3">
        <v>2013</v>
      </c>
      <c r="K3">
        <v>2014</v>
      </c>
      <c r="L3">
        <v>2015</v>
      </c>
      <c r="M3">
        <v>2016</v>
      </c>
      <c r="N3">
        <v>2017</v>
      </c>
      <c r="O3">
        <v>2018</v>
      </c>
      <c r="P3">
        <v>2019</v>
      </c>
      <c r="Q3">
        <v>2020</v>
      </c>
      <c r="R3">
        <v>2021</v>
      </c>
      <c r="S3">
        <v>2022</v>
      </c>
      <c r="T3">
        <v>2023</v>
      </c>
      <c r="U3">
        <v>2024</v>
      </c>
      <c r="V3">
        <v>2025</v>
      </c>
      <c r="W3">
        <v>2026</v>
      </c>
      <c r="X3">
        <v>2027</v>
      </c>
      <c r="Y3">
        <v>2028</v>
      </c>
      <c r="Z3">
        <v>2029</v>
      </c>
      <c r="AA3">
        <v>2030</v>
      </c>
      <c r="AB3">
        <v>2031</v>
      </c>
      <c r="AC3">
        <v>2032</v>
      </c>
      <c r="AD3">
        <v>2033</v>
      </c>
      <c r="AE3">
        <v>2034</v>
      </c>
      <c r="AF3">
        <v>2035</v>
      </c>
      <c r="AG3">
        <v>2036</v>
      </c>
      <c r="AH3">
        <v>2037</v>
      </c>
      <c r="AI3">
        <v>2038</v>
      </c>
      <c r="AJ3">
        <v>2039</v>
      </c>
      <c r="AK3">
        <v>2040</v>
      </c>
    </row>
    <row r="4" spans="1:37" x14ac:dyDescent="0.25">
      <c r="A4" t="s">
        <v>30</v>
      </c>
      <c r="B4">
        <v>1.7853094166147945</v>
      </c>
      <c r="C4">
        <v>1.9552576260438357</v>
      </c>
      <c r="D4">
        <v>2.0058602947945205</v>
      </c>
      <c r="E4">
        <v>1.963796981917808</v>
      </c>
      <c r="F4">
        <v>2.096345243835616</v>
      </c>
      <c r="G4">
        <v>2.1996831999999999</v>
      </c>
      <c r="H4">
        <v>2.3576124000000003</v>
      </c>
      <c r="I4">
        <v>2.6048879999999999</v>
      </c>
      <c r="J4">
        <v>2.7879851999999996</v>
      </c>
      <c r="K4">
        <v>3.0517315676622685</v>
      </c>
      <c r="L4">
        <v>3.2642534670981633</v>
      </c>
      <c r="M4">
        <v>3.5032220693196443</v>
      </c>
      <c r="N4">
        <v>3.7503629300320913</v>
      </c>
      <c r="O4">
        <v>3.8582445642708141</v>
      </c>
      <c r="P4">
        <v>3.9386541192133557</v>
      </c>
      <c r="Q4">
        <v>4.0023048482268679</v>
      </c>
      <c r="R4">
        <v>4.0596220098217071</v>
      </c>
      <c r="S4">
        <v>4.1568524043475827</v>
      </c>
      <c r="T4">
        <v>4.317990937581162</v>
      </c>
      <c r="U4">
        <v>4.4486996301367032</v>
      </c>
      <c r="V4">
        <v>4.5424345629211356</v>
      </c>
      <c r="W4">
        <v>4.6421145155426649</v>
      </c>
      <c r="X4">
        <v>4.7405317842367829</v>
      </c>
      <c r="Y4">
        <v>4.8335538761519095</v>
      </c>
      <c r="Z4">
        <v>4.9112368754071207</v>
      </c>
      <c r="AA4">
        <v>4.9803727244399347</v>
      </c>
      <c r="AB4">
        <v>5.0517885145175701</v>
      </c>
      <c r="AC4">
        <v>5.1193853432988483</v>
      </c>
      <c r="AD4">
        <v>5.1720846578822997</v>
      </c>
      <c r="AE4">
        <v>5.2181344967981635</v>
      </c>
      <c r="AF4">
        <v>5.267198934175358</v>
      </c>
      <c r="AG4">
        <v>5.3155082873605366</v>
      </c>
      <c r="AH4">
        <v>5.3519270319892707</v>
      </c>
      <c r="AI4">
        <v>5.3833661562377451</v>
      </c>
      <c r="AJ4">
        <v>5.4113351426111045</v>
      </c>
      <c r="AK4">
        <v>5.4376201627568745</v>
      </c>
    </row>
    <row r="5" spans="1:37" x14ac:dyDescent="0.25">
      <c r="A5" t="s">
        <v>63</v>
      </c>
      <c r="B5" s="8">
        <v>0.42063358682226853</v>
      </c>
      <c r="C5" s="8">
        <v>0.42973772902863766</v>
      </c>
      <c r="D5" s="8">
        <v>0.4295226663615852</v>
      </c>
      <c r="E5" s="8">
        <v>0.44121247850424372</v>
      </c>
      <c r="F5" s="8">
        <v>0.42733457622732185</v>
      </c>
      <c r="G5" s="8">
        <v>0.42536572510942106</v>
      </c>
      <c r="H5" s="8">
        <v>0.43030254991909184</v>
      </c>
      <c r="I5" s="8">
        <v>0.47262223127296865</v>
      </c>
      <c r="J5" s="8">
        <v>0.48742417585905207</v>
      </c>
      <c r="K5" s="8">
        <v>0.50920191136607107</v>
      </c>
      <c r="L5" s="8">
        <v>0.50827142245481272</v>
      </c>
      <c r="M5" s="8">
        <v>0.50738752898375061</v>
      </c>
      <c r="N5" s="8">
        <v>0.50470081298391378</v>
      </c>
      <c r="O5" s="8">
        <v>0.50205281584227379</v>
      </c>
      <c r="P5" s="8">
        <v>0.49868943746839506</v>
      </c>
      <c r="Q5" s="8">
        <v>0.49618716092026216</v>
      </c>
      <c r="R5" s="8">
        <v>0.49425543506345243</v>
      </c>
      <c r="S5" s="8">
        <v>0.49375131036459752</v>
      </c>
      <c r="T5" s="8">
        <v>0.49409474220742722</v>
      </c>
      <c r="U5" s="8">
        <v>0.4953341366438177</v>
      </c>
      <c r="V5" s="8">
        <v>0.49742621197322101</v>
      </c>
      <c r="W5" s="8">
        <v>0.49970240674054389</v>
      </c>
      <c r="X5" s="8">
        <v>0.50177595100599892</v>
      </c>
      <c r="Y5" s="8">
        <v>0.50273154970225775</v>
      </c>
      <c r="Z5" s="8">
        <v>0.50190223999644812</v>
      </c>
      <c r="AA5" s="8">
        <v>0.49976980197081061</v>
      </c>
      <c r="AB5" s="8">
        <v>0.49659341645592814</v>
      </c>
      <c r="AC5" s="8">
        <v>0.49217273210041246</v>
      </c>
      <c r="AD5" s="8">
        <v>0.48677909506500056</v>
      </c>
      <c r="AE5" s="8">
        <v>0.48014289059762882</v>
      </c>
      <c r="AF5" s="8">
        <v>0.47144236695110103</v>
      </c>
      <c r="AG5" s="8">
        <v>0.46390120807460167</v>
      </c>
      <c r="AH5" s="8">
        <v>0.45535590803277398</v>
      </c>
      <c r="AI5" s="8">
        <v>0.44712470056928094</v>
      </c>
      <c r="AJ5" s="8">
        <v>0.43824081909837975</v>
      </c>
      <c r="AK5" s="8">
        <v>0.42925061426084071</v>
      </c>
    </row>
    <row r="6" spans="1:37" x14ac:dyDescent="0.25">
      <c r="A6" t="s">
        <v>22</v>
      </c>
      <c r="B6" s="8">
        <v>0.30495362275068494</v>
      </c>
      <c r="C6" s="8">
        <v>0.30376421065205478</v>
      </c>
      <c r="D6" s="8">
        <v>0.36856639780821915</v>
      </c>
      <c r="E6" s="8">
        <v>0.3432570432876712</v>
      </c>
      <c r="F6" s="8">
        <v>0.26772890958904105</v>
      </c>
      <c r="G6" s="8">
        <v>0.27592314851054572</v>
      </c>
      <c r="H6" s="8">
        <v>0.26514488000000003</v>
      </c>
      <c r="I6" s="8">
        <v>0.1977547939191763</v>
      </c>
      <c r="J6" s="8">
        <v>0.23200195400049897</v>
      </c>
      <c r="K6" s="8">
        <v>0.21609608641679554</v>
      </c>
      <c r="L6" s="8">
        <v>0.21360103505846254</v>
      </c>
      <c r="M6" s="8">
        <v>0.25730033546938963</v>
      </c>
      <c r="N6" s="8">
        <v>0.24885184771578497</v>
      </c>
      <c r="O6" s="8">
        <v>0.31586661539669947</v>
      </c>
      <c r="P6" s="8">
        <v>0.32559179674537692</v>
      </c>
      <c r="Q6" s="8">
        <v>0.28532581239285071</v>
      </c>
      <c r="R6" s="8">
        <v>0.27775817927799634</v>
      </c>
      <c r="S6" s="8">
        <v>0.2834705942995136</v>
      </c>
      <c r="T6" s="8">
        <v>0.24857890393092297</v>
      </c>
      <c r="U6" s="8">
        <v>0.24593362289314036</v>
      </c>
      <c r="V6" s="8">
        <v>0.3293016719310467</v>
      </c>
      <c r="W6" s="8">
        <v>0.28905944611890294</v>
      </c>
      <c r="X6" s="8">
        <v>0.25158208021697742</v>
      </c>
      <c r="Y6" s="8">
        <v>0.22591269691833624</v>
      </c>
      <c r="Z6" s="8">
        <v>0.20875454480618244</v>
      </c>
      <c r="AA6" s="8">
        <v>0.19543190737904134</v>
      </c>
      <c r="AB6" s="8">
        <v>0.17449411940530701</v>
      </c>
      <c r="AC6" s="8">
        <v>0.15128465999116661</v>
      </c>
      <c r="AD6" s="8">
        <v>0.13585682474211389</v>
      </c>
      <c r="AE6" s="8">
        <v>0.1326634827374828</v>
      </c>
      <c r="AF6" s="8">
        <v>0.11997497883165864</v>
      </c>
      <c r="AG6" s="8">
        <v>0.11227546959966674</v>
      </c>
      <c r="AH6" s="8">
        <v>0.10498576809269954</v>
      </c>
      <c r="AI6" s="8">
        <v>9.517216535868453E-2</v>
      </c>
      <c r="AJ6" s="8">
        <v>8.6587207540756383E-2</v>
      </c>
      <c r="AK6" s="8">
        <v>8.4344986762073193E-2</v>
      </c>
    </row>
    <row r="7" spans="1:37" x14ac:dyDescent="0.25">
      <c r="A7" t="s">
        <v>64</v>
      </c>
      <c r="B7" s="8">
        <v>9.1529663593496832E-2</v>
      </c>
      <c r="C7" s="8">
        <v>9.0395874769648332E-2</v>
      </c>
      <c r="D7" s="8">
        <v>9.2553730396370867E-2</v>
      </c>
      <c r="E7" s="8">
        <v>8.7296930250038263E-2</v>
      </c>
      <c r="F7" s="8">
        <v>8.4897231924830632E-2</v>
      </c>
      <c r="G7" s="8">
        <v>8.6622511772619024E-2</v>
      </c>
      <c r="H7" s="8">
        <v>9.9043630399999999E-2</v>
      </c>
      <c r="I7" s="8">
        <v>0.10734826390775398</v>
      </c>
      <c r="J7" s="8">
        <v>0.11050718478720277</v>
      </c>
      <c r="K7" s="8">
        <v>0.11022196474988123</v>
      </c>
      <c r="L7" s="8">
        <v>0.10672701067718994</v>
      </c>
      <c r="M7" s="8">
        <v>0.10459012296386205</v>
      </c>
      <c r="N7" s="8">
        <v>0.103351957648754</v>
      </c>
      <c r="O7" s="8">
        <v>9.9936100676176975E-2</v>
      </c>
      <c r="P7" s="8">
        <v>9.819911161987116E-2</v>
      </c>
      <c r="Q7" s="8">
        <v>9.6888465691835832E-2</v>
      </c>
      <c r="R7" s="8">
        <v>9.764949632254856E-2</v>
      </c>
      <c r="S7" s="8">
        <v>0.10001942977212752</v>
      </c>
      <c r="T7" s="8">
        <v>0.10209963324841091</v>
      </c>
      <c r="U7" s="8">
        <v>0.10361548591136482</v>
      </c>
      <c r="V7" s="8">
        <v>0.10512716066916875</v>
      </c>
      <c r="W7" s="8">
        <v>0.106517839812802</v>
      </c>
      <c r="X7" s="8">
        <v>0.10772765205710301</v>
      </c>
      <c r="Y7" s="8">
        <v>0.10860425041563429</v>
      </c>
      <c r="Z7" s="8">
        <v>0.109235649027162</v>
      </c>
      <c r="AA7" s="8">
        <v>0.10968750045977338</v>
      </c>
      <c r="AB7" s="8">
        <v>0.10992928647893901</v>
      </c>
      <c r="AC7" s="8">
        <v>0.11000053031063614</v>
      </c>
      <c r="AD7" s="8">
        <v>0.1098055289590755</v>
      </c>
      <c r="AE7" s="8">
        <v>0.10934019984389252</v>
      </c>
      <c r="AF7" s="8">
        <v>0.10854581642771326</v>
      </c>
      <c r="AG7" s="8">
        <v>0.10770855738510859</v>
      </c>
      <c r="AH7" s="8">
        <v>0.10677683276098839</v>
      </c>
      <c r="AI7" s="8">
        <v>0.10600657979849495</v>
      </c>
      <c r="AJ7" s="8">
        <v>0.10517243774300453</v>
      </c>
      <c r="AK7" s="8">
        <v>0.1042741739152864</v>
      </c>
    </row>
  </sheetData>
  <hyperlinks>
    <hyperlink ref="A1" location="'Figure 2.3'!A1" display="Figure 2.3 - Production de pétrole brut par province – Scénario de référen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/>
  </sheetViews>
  <sheetFormatPr defaultRowHeight="15" x14ac:dyDescent="0.25"/>
  <cols>
    <col min="1" max="1" width="24.5703125" customWidth="1"/>
  </cols>
  <sheetData>
    <row r="1" spans="1:10" x14ac:dyDescent="0.25">
      <c r="A1" s="73" t="s">
        <v>216</v>
      </c>
    </row>
    <row r="4" spans="1:10" x14ac:dyDescent="0.25">
      <c r="C4" s="74" t="s">
        <v>65</v>
      </c>
      <c r="D4" s="74"/>
      <c r="E4" s="74" t="s">
        <v>66</v>
      </c>
      <c r="F4" s="74"/>
      <c r="G4" s="74" t="s">
        <v>67</v>
      </c>
      <c r="H4" s="74"/>
      <c r="I4" s="74" t="s">
        <v>68</v>
      </c>
      <c r="J4" s="74"/>
    </row>
    <row r="5" spans="1:10" x14ac:dyDescent="0.25">
      <c r="C5">
        <v>2025</v>
      </c>
      <c r="D5">
        <v>2040</v>
      </c>
      <c r="E5">
        <v>2025</v>
      </c>
      <c r="F5">
        <v>2040</v>
      </c>
      <c r="G5">
        <v>2025</v>
      </c>
      <c r="H5">
        <v>2040</v>
      </c>
      <c r="I5">
        <v>2025</v>
      </c>
      <c r="J5">
        <v>2040</v>
      </c>
    </row>
    <row r="6" spans="1:10" x14ac:dyDescent="0.25">
      <c r="B6" t="s">
        <v>30</v>
      </c>
      <c r="C6" s="9">
        <v>4.5706119184525207</v>
      </c>
      <c r="D6" s="8">
        <v>5.49413221694802</v>
      </c>
      <c r="E6" s="8">
        <v>5.0130513086602733</v>
      </c>
      <c r="F6" s="8">
        <v>6.1844650511862165</v>
      </c>
      <c r="G6" s="8">
        <v>3.9466085121004757</v>
      </c>
      <c r="H6" s="8">
        <v>4.4069924507031999</v>
      </c>
      <c r="I6" s="8">
        <v>4.1228409587946908</v>
      </c>
      <c r="J6" s="8">
        <v>5.0187327259950933</v>
      </c>
    </row>
    <row r="7" spans="1:10" x14ac:dyDescent="0.25">
      <c r="B7" t="s">
        <v>63</v>
      </c>
      <c r="C7" s="9">
        <v>0.49520933311189003</v>
      </c>
      <c r="D7" s="8">
        <v>0.42796222437974668</v>
      </c>
      <c r="E7" s="8">
        <v>0.57085144076028216</v>
      </c>
      <c r="F7" s="8">
        <v>0.5302750407740443</v>
      </c>
      <c r="G7" s="8">
        <v>0.43723659523915603</v>
      </c>
      <c r="H7" s="8">
        <v>0.34158132969965299</v>
      </c>
      <c r="I7" s="8">
        <v>0.47907738114089932</v>
      </c>
      <c r="J7" s="8">
        <v>0.40459033085181034</v>
      </c>
    </row>
    <row r="8" spans="1:10" x14ac:dyDescent="0.25">
      <c r="B8" t="s">
        <v>22</v>
      </c>
      <c r="C8" s="8">
        <v>0.3293016719310467</v>
      </c>
      <c r="D8" s="8">
        <v>8.4344986762073193E-2</v>
      </c>
      <c r="E8" s="8">
        <v>0.35345347249395437</v>
      </c>
      <c r="F8" s="8">
        <v>9.0529381572327261E-2</v>
      </c>
      <c r="G8" s="8">
        <v>0.21392800000000001</v>
      </c>
      <c r="H8" s="8">
        <v>9.3655452368771083E-2</v>
      </c>
      <c r="I8" s="8">
        <v>0.3293016719310467</v>
      </c>
      <c r="J8" s="8">
        <v>8.4344986762073193E-2</v>
      </c>
    </row>
    <row r="9" spans="1:10" x14ac:dyDescent="0.25">
      <c r="B9" t="s">
        <v>64</v>
      </c>
      <c r="C9" s="8">
        <v>0.10447367853048761</v>
      </c>
      <c r="D9" s="8">
        <v>0.11885635607924305</v>
      </c>
      <c r="E9" s="8">
        <v>0.11870902860452265</v>
      </c>
      <c r="F9" s="8">
        <v>0.13721443908369335</v>
      </c>
      <c r="G9" s="8">
        <v>9.4146655302125515E-2</v>
      </c>
      <c r="H9" s="8">
        <v>0.10375181428692927</v>
      </c>
      <c r="I9" s="8">
        <v>9.9235222060484296E-2</v>
      </c>
      <c r="J9" s="8">
        <v>0.11134337251785786</v>
      </c>
    </row>
    <row r="12" spans="1:10" x14ac:dyDescent="0.25">
      <c r="C12" s="9"/>
      <c r="D12" s="8"/>
      <c r="E12" s="8"/>
      <c r="F12" s="8"/>
      <c r="G12" s="8"/>
      <c r="H12" s="8"/>
      <c r="I12" s="8"/>
      <c r="J12" s="8"/>
    </row>
    <row r="14" spans="1:10" x14ac:dyDescent="0.25">
      <c r="C14" s="10"/>
      <c r="D14" s="76"/>
      <c r="E14" s="76"/>
      <c r="F14" s="76"/>
      <c r="G14" s="10"/>
      <c r="H14" s="77"/>
      <c r="I14" s="77"/>
      <c r="J14" s="77"/>
    </row>
    <row r="15" spans="1:10" x14ac:dyDescent="0.25">
      <c r="C15" s="10"/>
    </row>
    <row r="16" spans="1:10" x14ac:dyDescent="0.25">
      <c r="C16" s="9"/>
      <c r="D16" s="8"/>
      <c r="E16" s="8"/>
      <c r="F16" s="8"/>
      <c r="G16" s="8"/>
      <c r="H16" s="8"/>
      <c r="I16" s="8"/>
      <c r="J16" s="8"/>
    </row>
    <row r="17" spans="3:10" x14ac:dyDescent="0.25">
      <c r="C17" s="9"/>
      <c r="D17" s="8"/>
      <c r="E17" s="8"/>
      <c r="F17" s="8"/>
      <c r="G17" s="8"/>
      <c r="H17" s="8"/>
      <c r="I17" s="8"/>
      <c r="J17" s="8"/>
    </row>
    <row r="18" spans="3:10" x14ac:dyDescent="0.25">
      <c r="C18" s="9"/>
      <c r="D18" s="8"/>
      <c r="E18" s="8"/>
      <c r="F18" s="8"/>
      <c r="G18" s="8"/>
      <c r="H18" s="8"/>
      <c r="I18" s="8"/>
      <c r="J18" s="8"/>
    </row>
    <row r="19" spans="3:10" x14ac:dyDescent="0.25">
      <c r="C19" s="8"/>
      <c r="D19" s="8"/>
      <c r="E19" s="8"/>
      <c r="F19" s="8"/>
      <c r="G19" s="8"/>
      <c r="H19" s="8"/>
      <c r="I19" s="8"/>
      <c r="J19" s="8"/>
    </row>
    <row r="20" spans="3:10" x14ac:dyDescent="0.25">
      <c r="C20" s="8"/>
      <c r="D20" s="8"/>
      <c r="E20" s="8"/>
      <c r="F20" s="8"/>
      <c r="G20" s="8"/>
      <c r="H20" s="8"/>
      <c r="I20" s="8"/>
      <c r="J20" s="8"/>
    </row>
    <row r="21" spans="3:10" x14ac:dyDescent="0.25">
      <c r="C21" s="74"/>
      <c r="D21" s="74"/>
      <c r="E21" s="74"/>
      <c r="F21" s="74"/>
      <c r="G21" s="74"/>
      <c r="H21" s="74"/>
    </row>
    <row r="23" spans="3:10" x14ac:dyDescent="0.25">
      <c r="C23" s="11"/>
      <c r="D23" s="11"/>
      <c r="E23" s="11"/>
      <c r="F23" s="11"/>
      <c r="G23" s="11"/>
      <c r="H23" s="11"/>
    </row>
    <row r="24" spans="3:10" x14ac:dyDescent="0.25">
      <c r="C24" s="11"/>
      <c r="D24" s="11"/>
      <c r="E24" s="11"/>
      <c r="F24" s="11"/>
      <c r="G24" s="11"/>
      <c r="H24" s="11"/>
    </row>
    <row r="25" spans="3:10" x14ac:dyDescent="0.25">
      <c r="C25" s="11"/>
      <c r="D25" s="11"/>
      <c r="E25" s="11"/>
      <c r="F25" s="11"/>
      <c r="G25" s="11"/>
      <c r="H25" s="11"/>
    </row>
    <row r="26" spans="3:10" x14ac:dyDescent="0.25">
      <c r="C26" s="11"/>
      <c r="D26" s="11"/>
      <c r="E26" s="11"/>
      <c r="F26" s="11"/>
      <c r="G26" s="11"/>
      <c r="H26" s="11"/>
    </row>
    <row r="27" spans="3:10" x14ac:dyDescent="0.25">
      <c r="C27" s="11"/>
      <c r="D27" s="11"/>
      <c r="E27" s="11"/>
      <c r="F27" s="11"/>
      <c r="G27" s="11"/>
      <c r="H27" s="11"/>
    </row>
    <row r="30" spans="3:10" x14ac:dyDescent="0.25">
      <c r="C30" s="74"/>
      <c r="D30" s="74"/>
      <c r="E30" s="74"/>
      <c r="F30" s="74"/>
      <c r="G30" s="74"/>
      <c r="H30" s="74"/>
    </row>
    <row r="31" spans="3:10" x14ac:dyDescent="0.25">
      <c r="C31" s="12"/>
      <c r="D31" s="12"/>
      <c r="E31" s="12"/>
      <c r="F31" s="12"/>
      <c r="G31" s="12"/>
      <c r="H31" s="12"/>
    </row>
    <row r="33" spans="3:8" x14ac:dyDescent="0.25">
      <c r="C33" s="10"/>
      <c r="D33" s="10"/>
      <c r="E33" s="10"/>
      <c r="F33" s="10"/>
      <c r="G33" s="10"/>
      <c r="H33" s="10"/>
    </row>
    <row r="34" spans="3:8" x14ac:dyDescent="0.25">
      <c r="C34" s="10"/>
      <c r="D34" s="10"/>
      <c r="E34" s="10"/>
      <c r="F34" s="10"/>
      <c r="G34" s="10"/>
      <c r="H34" s="10"/>
    </row>
    <row r="35" spans="3:8" x14ac:dyDescent="0.25">
      <c r="C35" s="10"/>
      <c r="D35" s="10"/>
      <c r="E35" s="10"/>
      <c r="F35" s="10"/>
      <c r="G35" s="10"/>
      <c r="H35" s="10"/>
    </row>
    <row r="36" spans="3:8" x14ac:dyDescent="0.25">
      <c r="C36" s="10"/>
      <c r="D36" s="10"/>
      <c r="E36" s="10"/>
      <c r="F36" s="10"/>
      <c r="G36" s="10"/>
      <c r="H36" s="10"/>
    </row>
    <row r="37" spans="3:8" x14ac:dyDescent="0.25">
      <c r="C37" s="10"/>
      <c r="D37" s="10"/>
      <c r="E37" s="10"/>
      <c r="F37" s="10"/>
      <c r="G37" s="10"/>
      <c r="H37" s="10"/>
    </row>
  </sheetData>
  <mergeCells count="10">
    <mergeCell ref="I4:J4"/>
    <mergeCell ref="D14:F14"/>
    <mergeCell ref="H14:J14"/>
    <mergeCell ref="C21:E21"/>
    <mergeCell ref="F21:H21"/>
    <mergeCell ref="C30:E30"/>
    <mergeCell ref="F30:H30"/>
    <mergeCell ref="C4:D4"/>
    <mergeCell ref="E4:F4"/>
    <mergeCell ref="G4:H4"/>
  </mergeCells>
  <hyperlinks>
    <hyperlink ref="A1" location="'Figure 2.4'!A1" display="Figure 2.4 - Production de pétrole brut par province, 2025 et 2040, selon le scénario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/>
  </sheetViews>
  <sheetFormatPr defaultRowHeight="15" x14ac:dyDescent="0.25"/>
  <cols>
    <col min="1" max="1" width="19.140625" bestFit="1" customWidth="1"/>
  </cols>
  <sheetData>
    <row r="1" spans="1:37" x14ac:dyDescent="0.25">
      <c r="A1" s="73" t="s">
        <v>217</v>
      </c>
    </row>
    <row r="5" spans="1:37" x14ac:dyDescent="0.25">
      <c r="B5">
        <v>2005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2012</v>
      </c>
      <c r="J5">
        <v>2013</v>
      </c>
      <c r="K5">
        <v>2014</v>
      </c>
      <c r="L5">
        <v>2015</v>
      </c>
      <c r="M5">
        <v>2016</v>
      </c>
      <c r="N5">
        <v>2017</v>
      </c>
      <c r="O5">
        <v>2018</v>
      </c>
      <c r="P5">
        <v>2019</v>
      </c>
      <c r="Q5">
        <v>2020</v>
      </c>
      <c r="R5">
        <v>2021</v>
      </c>
      <c r="S5">
        <v>2022</v>
      </c>
      <c r="T5">
        <v>2023</v>
      </c>
      <c r="U5">
        <v>2024</v>
      </c>
      <c r="V5">
        <v>2025</v>
      </c>
      <c r="W5">
        <v>2026</v>
      </c>
      <c r="X5">
        <v>2027</v>
      </c>
      <c r="Y5">
        <v>2028</v>
      </c>
      <c r="Z5">
        <v>2029</v>
      </c>
      <c r="AA5">
        <v>2030</v>
      </c>
      <c r="AB5">
        <v>2031</v>
      </c>
      <c r="AC5">
        <v>2032</v>
      </c>
      <c r="AD5">
        <v>2033</v>
      </c>
      <c r="AE5">
        <v>2034</v>
      </c>
      <c r="AF5">
        <v>2035</v>
      </c>
      <c r="AG5">
        <v>2036</v>
      </c>
      <c r="AH5">
        <v>2037</v>
      </c>
      <c r="AI5">
        <v>2038</v>
      </c>
      <c r="AJ5">
        <v>2039</v>
      </c>
      <c r="AK5">
        <v>2040</v>
      </c>
    </row>
    <row r="6" spans="1:37" x14ac:dyDescent="0.25">
      <c r="A6" t="s">
        <v>3</v>
      </c>
      <c r="B6">
        <v>2.6</v>
      </c>
      <c r="C6">
        <v>2.6</v>
      </c>
      <c r="D6">
        <v>2.6</v>
      </c>
      <c r="E6">
        <v>2.7</v>
      </c>
      <c r="F6">
        <v>2.7</v>
      </c>
      <c r="G6">
        <v>2.8920000000000003</v>
      </c>
      <c r="H6">
        <v>3.4389999999999996</v>
      </c>
      <c r="I6">
        <v>3.4450000000000003</v>
      </c>
      <c r="J6">
        <v>3.7390000000000003</v>
      </c>
      <c r="K6">
        <v>4.0039999999999996</v>
      </c>
      <c r="L6">
        <v>4.407</v>
      </c>
      <c r="M6">
        <v>4.5740000000000007</v>
      </c>
      <c r="N6">
        <v>4.8040000000000003</v>
      </c>
      <c r="O6">
        <v>5.0179999999999998</v>
      </c>
      <c r="P6">
        <v>5.3339999999999996</v>
      </c>
      <c r="Q6">
        <v>5.7759999999999998</v>
      </c>
      <c r="R6">
        <v>6.2930000000000001</v>
      </c>
      <c r="S6">
        <v>6.7729999999999997</v>
      </c>
      <c r="T6">
        <v>7.1659999999999995</v>
      </c>
      <c r="U6">
        <v>7.4410000000000007</v>
      </c>
      <c r="V6">
        <v>7.6</v>
      </c>
      <c r="W6">
        <v>7.72</v>
      </c>
      <c r="X6">
        <v>7.7809999999999997</v>
      </c>
      <c r="Y6">
        <v>7.7759999999999998</v>
      </c>
      <c r="Z6">
        <v>7.7780000000000005</v>
      </c>
      <c r="AA6">
        <v>7.8029999999999999</v>
      </c>
      <c r="AB6">
        <v>7.8400000000000007</v>
      </c>
      <c r="AC6">
        <v>7.8890000000000002</v>
      </c>
      <c r="AD6">
        <v>7.9369999999999994</v>
      </c>
      <c r="AE6">
        <v>7.9819999999999993</v>
      </c>
      <c r="AF6">
        <v>8.0229999999999997</v>
      </c>
      <c r="AG6">
        <v>8.0570000000000004</v>
      </c>
      <c r="AH6">
        <v>8.0879999999999992</v>
      </c>
      <c r="AI6">
        <v>8.1140000000000008</v>
      </c>
      <c r="AJ6">
        <v>8.1349999999999998</v>
      </c>
      <c r="AK6">
        <v>8.1579999999999995</v>
      </c>
    </row>
    <row r="7" spans="1:37" x14ac:dyDescent="0.25">
      <c r="A7" t="s">
        <v>30</v>
      </c>
      <c r="B7">
        <v>13.2</v>
      </c>
      <c r="C7">
        <v>13.4</v>
      </c>
      <c r="D7">
        <v>13.1</v>
      </c>
      <c r="E7">
        <v>12.4</v>
      </c>
      <c r="F7">
        <v>11.5</v>
      </c>
      <c r="G7">
        <v>10.849</v>
      </c>
      <c r="H7">
        <v>10.380999999999998</v>
      </c>
      <c r="I7">
        <v>9.8040000000000003</v>
      </c>
      <c r="J7">
        <v>9.6869999999999994</v>
      </c>
      <c r="K7">
        <v>9.8780000000000001</v>
      </c>
      <c r="L7">
        <v>10.002000000000001</v>
      </c>
      <c r="M7">
        <v>9.8449999999999989</v>
      </c>
      <c r="N7">
        <v>9.8249999999999975</v>
      </c>
      <c r="O7">
        <v>9.7940000000000005</v>
      </c>
      <c r="P7">
        <v>9.7670000000000012</v>
      </c>
      <c r="Q7">
        <v>9.7419999999999991</v>
      </c>
      <c r="R7">
        <v>9.7279999999999998</v>
      </c>
      <c r="S7">
        <v>9.7190000000000012</v>
      </c>
      <c r="T7">
        <v>9.7110000000000003</v>
      </c>
      <c r="U7">
        <v>9.6929999999999978</v>
      </c>
      <c r="V7">
        <v>9.6639999999999997</v>
      </c>
      <c r="W7">
        <v>9.625</v>
      </c>
      <c r="X7">
        <v>9.5830000000000002</v>
      </c>
      <c r="Y7">
        <v>9.5429999999999993</v>
      </c>
      <c r="Z7">
        <v>9.5169999999999995</v>
      </c>
      <c r="AA7">
        <v>9.5069999999999997</v>
      </c>
      <c r="AB7">
        <v>9.5080000000000009</v>
      </c>
      <c r="AC7">
        <v>9.5219999999999985</v>
      </c>
      <c r="AD7">
        <v>9.5249999999999986</v>
      </c>
      <c r="AE7">
        <v>9.5149999999999988</v>
      </c>
      <c r="AF7">
        <v>9.5059999999999985</v>
      </c>
      <c r="AG7">
        <v>9.4970000000000017</v>
      </c>
      <c r="AH7">
        <v>9.488999999999999</v>
      </c>
      <c r="AI7">
        <v>9.48</v>
      </c>
      <c r="AJ7">
        <v>9.4749999999999996</v>
      </c>
      <c r="AK7">
        <v>9.4740000000000002</v>
      </c>
    </row>
    <row r="8" spans="1:37" x14ac:dyDescent="0.25">
      <c r="A8" t="s">
        <v>63</v>
      </c>
      <c r="B8">
        <v>0.7</v>
      </c>
      <c r="C8">
        <v>0.7</v>
      </c>
      <c r="D8">
        <v>0.7</v>
      </c>
      <c r="E8">
        <v>0.6</v>
      </c>
      <c r="F8">
        <v>0.6</v>
      </c>
      <c r="G8">
        <v>0.503</v>
      </c>
      <c r="H8">
        <v>0.45999999999999996</v>
      </c>
      <c r="I8">
        <v>0.42800000000000005</v>
      </c>
      <c r="J8">
        <v>0.41399999999999998</v>
      </c>
      <c r="K8">
        <v>0.435</v>
      </c>
      <c r="L8">
        <v>0.41899999999999998</v>
      </c>
      <c r="M8">
        <v>0.39900000000000002</v>
      </c>
      <c r="N8">
        <v>0.38100000000000001</v>
      </c>
      <c r="O8">
        <v>0.36499999999999999</v>
      </c>
      <c r="P8">
        <v>0.35100000000000003</v>
      </c>
      <c r="Q8">
        <v>0.33800000000000002</v>
      </c>
      <c r="R8">
        <v>0.32700000000000001</v>
      </c>
      <c r="S8">
        <v>0.317</v>
      </c>
      <c r="T8">
        <v>0.307</v>
      </c>
      <c r="U8">
        <v>0.29899999999999999</v>
      </c>
      <c r="V8">
        <v>0.28900000000000003</v>
      </c>
      <c r="W8">
        <v>0.28000000000000003</v>
      </c>
      <c r="X8">
        <v>0.27200000000000002</v>
      </c>
      <c r="Y8">
        <v>0.26300000000000001</v>
      </c>
      <c r="Z8">
        <v>0.255</v>
      </c>
      <c r="AA8">
        <v>0.248</v>
      </c>
      <c r="AB8">
        <v>0.24199999999999999</v>
      </c>
      <c r="AC8">
        <v>0.23499999999999999</v>
      </c>
      <c r="AD8">
        <v>0.22999999999999998</v>
      </c>
      <c r="AE8">
        <v>0.22399999999999998</v>
      </c>
      <c r="AF8">
        <v>0.21999999999999997</v>
      </c>
      <c r="AG8">
        <v>0.21499999999999997</v>
      </c>
      <c r="AH8">
        <v>0.20999999999999996</v>
      </c>
      <c r="AI8">
        <v>0.20699999999999999</v>
      </c>
      <c r="AJ8">
        <v>0.20300000000000001</v>
      </c>
      <c r="AK8">
        <v>0.19900000000000001</v>
      </c>
    </row>
    <row r="9" spans="1:37" x14ac:dyDescent="0.25">
      <c r="A9" t="s">
        <v>69</v>
      </c>
      <c r="B9">
        <v>0.4</v>
      </c>
      <c r="C9">
        <v>0.3</v>
      </c>
      <c r="D9">
        <v>0.4</v>
      </c>
      <c r="E9">
        <v>0.4</v>
      </c>
      <c r="F9">
        <v>0.3</v>
      </c>
      <c r="G9">
        <v>0.34899999999999998</v>
      </c>
      <c r="H9">
        <v>0.30200000000000005</v>
      </c>
      <c r="I9">
        <v>0.23400000000000001</v>
      </c>
      <c r="J9">
        <v>0.20600000000000002</v>
      </c>
      <c r="K9">
        <v>0.35200000000000004</v>
      </c>
      <c r="L9">
        <v>0.252</v>
      </c>
      <c r="M9">
        <v>0.25700000000000001</v>
      </c>
      <c r="N9">
        <v>0.245</v>
      </c>
      <c r="O9">
        <v>0.23300000000000001</v>
      </c>
      <c r="P9">
        <v>0.22000000000000003</v>
      </c>
      <c r="Q9">
        <v>0.20900000000000002</v>
      </c>
      <c r="R9">
        <v>0.19600000000000001</v>
      </c>
      <c r="S9">
        <v>0.186</v>
      </c>
      <c r="T9">
        <v>0.17300000000000001</v>
      </c>
      <c r="U9">
        <v>0.161</v>
      </c>
      <c r="V9">
        <v>0.14900000000000002</v>
      </c>
      <c r="W9">
        <v>0.13800000000000001</v>
      </c>
      <c r="X9">
        <v>0.126</v>
      </c>
      <c r="Y9">
        <v>0.114</v>
      </c>
      <c r="Z9">
        <v>0.10500000000000001</v>
      </c>
      <c r="AA9">
        <v>9.6000000000000002E-2</v>
      </c>
      <c r="AB9">
        <v>8.900000000000001E-2</v>
      </c>
      <c r="AC9">
        <v>7.9000000000000001E-2</v>
      </c>
      <c r="AD9">
        <v>7.2000000000000008E-2</v>
      </c>
      <c r="AE9">
        <v>6.6000000000000003E-2</v>
      </c>
      <c r="AF9">
        <v>5.9000000000000004E-2</v>
      </c>
      <c r="AG9">
        <v>5.5E-2</v>
      </c>
      <c r="AH9">
        <v>4.8000000000000001E-2</v>
      </c>
      <c r="AI9">
        <v>4.4000000000000004E-2</v>
      </c>
      <c r="AJ9">
        <v>4.1000000000000002E-2</v>
      </c>
      <c r="AK9">
        <v>3.7999999999999999E-2</v>
      </c>
    </row>
  </sheetData>
  <hyperlinks>
    <hyperlink ref="A1" location="'Figure 2.5'!A1" display="Figure 2.5 - Production de gaz naturel par province – Scénario de référen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14</vt:i4>
      </vt:variant>
    </vt:vector>
  </HeadingPairs>
  <TitlesOfParts>
    <vt:vector size="71" baseType="lpstr">
      <vt:lpstr>Index</vt:lpstr>
      <vt:lpstr>Figure.ES.1.</vt:lpstr>
      <vt:lpstr>Figure.ES.2.</vt:lpstr>
      <vt:lpstr>Figure 1.1</vt:lpstr>
      <vt:lpstr>Figure 2.1</vt:lpstr>
      <vt:lpstr>Figure 2.2</vt:lpstr>
      <vt:lpstr>Figure 2.3</vt:lpstr>
      <vt:lpstr>Figure 2.4</vt:lpstr>
      <vt:lpstr>Figure 2.5</vt:lpstr>
      <vt:lpstr>Figure 2.6</vt:lpstr>
      <vt:lpstr>Figure 2.7</vt:lpstr>
      <vt:lpstr>Figure 2.8</vt:lpstr>
      <vt:lpstr>Figure 2.9</vt:lpstr>
      <vt:lpstr>Figure 2.10</vt:lpstr>
      <vt:lpstr>Figure 2.11</vt:lpstr>
      <vt:lpstr>Figure 2.12</vt:lpstr>
      <vt:lpstr>Figure 2.13</vt:lpstr>
      <vt:lpstr>Figure C.-B.1</vt:lpstr>
      <vt:lpstr>Figure C.-B.2</vt:lpstr>
      <vt:lpstr>Figure Alb.1</vt:lpstr>
      <vt:lpstr>Figure Alb.2</vt:lpstr>
      <vt:lpstr>Figure Sask.1</vt:lpstr>
      <vt:lpstr>Figure Sask.2</vt:lpstr>
      <vt:lpstr>Figure Man.1</vt:lpstr>
      <vt:lpstr>Figure Man.2</vt:lpstr>
      <vt:lpstr>Figure Ont.1</vt:lpstr>
      <vt:lpstr>Figure Ont.2</vt:lpstr>
      <vt:lpstr>Figure Qc.1</vt:lpstr>
      <vt:lpstr>Figure Qc.2</vt:lpstr>
      <vt:lpstr>Figure N.-B.1</vt:lpstr>
      <vt:lpstr>Figure N.-B.2</vt:lpstr>
      <vt:lpstr>Figure N.-É.1</vt:lpstr>
      <vt:lpstr>Figure N.-É.2</vt:lpstr>
      <vt:lpstr>Figure Î.-P.-É.1</vt:lpstr>
      <vt:lpstr>Figure Î.-P.-É.2</vt:lpstr>
      <vt:lpstr>Figure T.-N.-L.1</vt:lpstr>
      <vt:lpstr>Figure T.-N.-L.2</vt:lpstr>
      <vt:lpstr>Figure Yn.1</vt:lpstr>
      <vt:lpstr>Figure Yn.2</vt:lpstr>
      <vt:lpstr>Figure T.N.-O.1</vt:lpstr>
      <vt:lpstr>Figure T.N.-O..2</vt:lpstr>
      <vt:lpstr>Figure Nt.1</vt:lpstr>
      <vt:lpstr>Figure Nt.2</vt:lpstr>
      <vt:lpstr>Canada</vt:lpstr>
      <vt:lpstr>C.-B.</vt:lpstr>
      <vt:lpstr>Alb.</vt:lpstr>
      <vt:lpstr>Sask.</vt:lpstr>
      <vt:lpstr>Man.</vt:lpstr>
      <vt:lpstr>Ont.</vt:lpstr>
      <vt:lpstr>Qc</vt:lpstr>
      <vt:lpstr>N.-B.</vt:lpstr>
      <vt:lpstr>N-É.</vt:lpstr>
      <vt:lpstr>Î.-P.-É.</vt:lpstr>
      <vt:lpstr>T.-N.-L.</vt:lpstr>
      <vt:lpstr>Yn</vt:lpstr>
      <vt:lpstr>T. N.-O.</vt:lpstr>
      <vt:lpstr>Nt</vt:lpstr>
      <vt:lpstr>Alb.!Print_Area</vt:lpstr>
      <vt:lpstr>'C.-B.'!Print_Area</vt:lpstr>
      <vt:lpstr>Canada!Print_Area</vt:lpstr>
      <vt:lpstr>'Î.-P.-É.'!Print_Area</vt:lpstr>
      <vt:lpstr>Man.!Print_Area</vt:lpstr>
      <vt:lpstr>'N.-B.'!Print_Area</vt:lpstr>
      <vt:lpstr>'N-É.'!Print_Area</vt:lpstr>
      <vt:lpstr>Nt!Print_Area</vt:lpstr>
      <vt:lpstr>Ont.!Print_Area</vt:lpstr>
      <vt:lpstr>Qc!Print_Area</vt:lpstr>
      <vt:lpstr>Sask.!Print_Area</vt:lpstr>
      <vt:lpstr>'T. N.-O.'!Print_Area</vt:lpstr>
      <vt:lpstr>'T.-N.-L.'!Print_Area</vt:lpstr>
      <vt:lpstr>Yn!Print_Area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2016-05-27T19:59:26Z</dcterms:modified>
</cp:coreProperties>
</file>